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5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6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7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8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9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3e5f40676e2cf3e/Escritorio/"/>
    </mc:Choice>
  </mc:AlternateContent>
  <xr:revisionPtr revIDLastSave="0" documentId="8_{535AE9CB-615D-48D1-8A6E-85131EE9BC43}" xr6:coauthVersionLast="45" xr6:coauthVersionMax="45" xr10:uidLastSave="{00000000-0000-0000-0000-000000000000}"/>
  <bookViews>
    <workbookView xWindow="-120" yWindow="-120" windowWidth="20730" windowHeight="11160" firstSheet="9" activeTab="12" xr2:uid="{830750F5-2A9A-46FE-B3A3-903114A60A98}"/>
  </bookViews>
  <sheets>
    <sheet name="Seleccion" sheetId="31" r:id="rId1"/>
    <sheet name="PruebasSVM" sheetId="32" r:id="rId2"/>
    <sheet name="ClasificadoresSVM" sheetId="6" r:id="rId3"/>
    <sheet name="ClasificadorEucli" sheetId="8" r:id="rId4"/>
    <sheet name="ClasificadorBayesNaive" sheetId="7" r:id="rId5"/>
    <sheet name="ClasificadorMahala" sheetId="12" r:id="rId6"/>
    <sheet name="ClasificadorLDA" sheetId="14" r:id="rId7"/>
    <sheet name="ClasificadorQDA" sheetId="15" r:id="rId8"/>
    <sheet name="Deteccion" sheetId="16" r:id="rId9"/>
    <sheet name="Comparacion" sheetId="17" r:id="rId10"/>
    <sheet name="ROC" sheetId="29" r:id="rId11"/>
    <sheet name="ClasificadorBayesNai (Wrappers)" sheetId="23" r:id="rId12"/>
    <sheet name="Reconocimiento_tiempo_real" sheetId="28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28" l="1"/>
  <c r="K7" i="17"/>
  <c r="I11" i="17"/>
  <c r="I9" i="17"/>
  <c r="U2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AU10" i="31"/>
  <c r="AU9" i="31"/>
  <c r="AU8" i="31"/>
  <c r="U24" i="31"/>
  <c r="U25" i="31"/>
  <c r="U27" i="31"/>
  <c r="U23" i="31"/>
  <c r="T24" i="31"/>
  <c r="T25" i="31"/>
  <c r="T27" i="31"/>
  <c r="T23" i="31"/>
  <c r="S24" i="31"/>
  <c r="S25" i="31"/>
  <c r="S27" i="31"/>
  <c r="S23" i="31"/>
  <c r="U19" i="31"/>
  <c r="U22" i="31"/>
  <c r="U18" i="31"/>
  <c r="T19" i="31"/>
  <c r="T20" i="31"/>
  <c r="T22" i="31"/>
  <c r="T18" i="31"/>
  <c r="S19" i="31"/>
  <c r="S20" i="31"/>
  <c r="S22" i="31"/>
  <c r="S18" i="31"/>
  <c r="U14" i="31"/>
  <c r="U15" i="31"/>
  <c r="U17" i="31"/>
  <c r="U13" i="31"/>
  <c r="T14" i="31"/>
  <c r="T15" i="31"/>
  <c r="T17" i="31"/>
  <c r="T13" i="31"/>
  <c r="S17" i="31"/>
  <c r="S14" i="31"/>
  <c r="S15" i="31"/>
  <c r="S13" i="31"/>
  <c r="J17" i="31"/>
  <c r="O24" i="31"/>
  <c r="N24" i="31"/>
  <c r="J24" i="31"/>
  <c r="K17" i="31"/>
  <c r="U21" i="31" s="1"/>
  <c r="L17" i="31"/>
  <c r="M17" i="31"/>
  <c r="S21" i="31" s="1"/>
  <c r="N17" i="31"/>
  <c r="N10" i="31"/>
  <c r="M24" i="31"/>
  <c r="S26" i="31" s="1"/>
  <c r="L24" i="31"/>
  <c r="T26" i="31" s="1"/>
  <c r="K24" i="31"/>
  <c r="U26" i="31" s="1"/>
  <c r="O17" i="31"/>
  <c r="L10" i="31"/>
  <c r="K10" i="31"/>
  <c r="O10" i="31"/>
  <c r="T21" i="31" l="1"/>
  <c r="V106" i="32"/>
  <c r="U106" i="32"/>
  <c r="T106" i="32"/>
  <c r="S106" i="32"/>
  <c r="R106" i="32"/>
  <c r="Q106" i="32"/>
  <c r="P106" i="32"/>
  <c r="O106" i="32"/>
  <c r="V105" i="32"/>
  <c r="V107" i="32" s="1"/>
  <c r="U105" i="32"/>
  <c r="U107" i="32" s="1"/>
  <c r="T105" i="32"/>
  <c r="T107" i="32" s="1"/>
  <c r="S105" i="32"/>
  <c r="S107" i="32" s="1"/>
  <c r="R105" i="32"/>
  <c r="R107" i="32" s="1"/>
  <c r="Q105" i="32"/>
  <c r="Q107" i="32" s="1"/>
  <c r="P105" i="32"/>
  <c r="P107" i="32" s="1"/>
  <c r="O105" i="32"/>
  <c r="O107" i="32" s="1"/>
  <c r="AC99" i="32"/>
  <c r="AA99" i="32"/>
  <c r="Y99" i="32"/>
  <c r="W99" i="32"/>
  <c r="U99" i="32"/>
  <c r="S99" i="32"/>
  <c r="Q99" i="32"/>
  <c r="O99" i="32"/>
  <c r="BF81" i="32"/>
  <c r="BF80" i="32"/>
  <c r="BF78" i="32"/>
  <c r="BF77" i="32"/>
  <c r="BF76" i="32"/>
  <c r="BF75" i="32"/>
  <c r="BF71" i="32"/>
  <c r="BF70" i="32"/>
  <c r="BF68" i="32"/>
  <c r="BF67" i="32"/>
  <c r="BF66" i="32"/>
  <c r="BF65" i="32"/>
  <c r="BF61" i="32"/>
  <c r="BF60" i="32"/>
  <c r="BF58" i="32"/>
  <c r="BF57" i="32"/>
  <c r="BF56" i="32"/>
  <c r="BF55" i="32"/>
  <c r="BF51" i="32"/>
  <c r="BF50" i="32"/>
  <c r="BF48" i="32"/>
  <c r="BF47" i="32"/>
  <c r="BF46" i="32"/>
  <c r="BF45" i="32"/>
  <c r="BF41" i="32"/>
  <c r="BF40" i="32"/>
  <c r="BF38" i="32"/>
  <c r="BF37" i="32"/>
  <c r="BF36" i="32"/>
  <c r="BF35" i="32"/>
  <c r="BF31" i="32"/>
  <c r="BF30" i="32"/>
  <c r="BF28" i="32"/>
  <c r="BF27" i="32"/>
  <c r="BF26" i="32"/>
  <c r="BF25" i="32"/>
  <c r="BF21" i="32"/>
  <c r="BF20" i="32"/>
  <c r="BF18" i="32"/>
  <c r="BF17" i="32"/>
  <c r="BF16" i="32"/>
  <c r="BF15" i="32"/>
  <c r="BF11" i="32"/>
  <c r="BF10" i="32"/>
  <c r="BF8" i="32"/>
  <c r="BF7" i="32"/>
  <c r="BF6" i="32"/>
  <c r="BF5" i="32"/>
  <c r="J10" i="31" l="1"/>
  <c r="M10" i="31"/>
  <c r="U16" i="31" l="1"/>
  <c r="T16" i="31"/>
  <c r="S16" i="31"/>
  <c r="J6" i="29"/>
  <c r="J7" i="29"/>
  <c r="J8" i="29"/>
  <c r="J9" i="29"/>
  <c r="J10" i="29"/>
  <c r="J11" i="29"/>
  <c r="J12" i="29"/>
  <c r="J13" i="29"/>
  <c r="J14" i="29"/>
  <c r="J5" i="29"/>
  <c r="C6" i="29"/>
  <c r="C7" i="29"/>
  <c r="C8" i="29"/>
  <c r="C9" i="29"/>
  <c r="C10" i="29"/>
  <c r="C11" i="29"/>
  <c r="C12" i="29"/>
  <c r="C13" i="29"/>
  <c r="C14" i="29"/>
  <c r="C5" i="29"/>
  <c r="C21" i="29"/>
  <c r="C22" i="29"/>
  <c r="C23" i="29"/>
  <c r="C24" i="29"/>
  <c r="C25" i="29"/>
  <c r="C26" i="29"/>
  <c r="C27" i="29"/>
  <c r="C28" i="29"/>
  <c r="C29" i="29"/>
  <c r="C30" i="29"/>
  <c r="C31" i="29"/>
  <c r="C32" i="29"/>
  <c r="C33" i="29"/>
  <c r="C34" i="29"/>
  <c r="C35" i="29"/>
  <c r="C36" i="29"/>
  <c r="C20" i="29"/>
  <c r="E11" i="17" l="1"/>
  <c r="K11" i="17" s="1"/>
  <c r="E9" i="17"/>
  <c r="AA31" i="8"/>
  <c r="AE31" i="8"/>
  <c r="AE29" i="8"/>
  <c r="G11" i="17"/>
  <c r="G9" i="17"/>
  <c r="W31" i="8"/>
  <c r="Y31" i="8"/>
  <c r="AC31" i="8"/>
  <c r="AA33" i="7"/>
  <c r="W33" i="7"/>
  <c r="Y33" i="7"/>
  <c r="U33" i="7"/>
  <c r="AJ32" i="6"/>
  <c r="AH32" i="6"/>
  <c r="AF32" i="6"/>
  <c r="D36" i="28" l="1"/>
  <c r="C36" i="28"/>
  <c r="D31" i="28"/>
  <c r="C31" i="28"/>
  <c r="D26" i="28"/>
  <c r="C26" i="28"/>
  <c r="D21" i="28"/>
  <c r="C21" i="28"/>
  <c r="D16" i="28"/>
  <c r="C16" i="28"/>
  <c r="C7" i="28"/>
  <c r="D38" i="28" l="1"/>
  <c r="C38" i="28"/>
  <c r="E10" i="16"/>
  <c r="F8" i="16" s="1"/>
  <c r="E6" i="16"/>
  <c r="F4" i="16" s="1"/>
  <c r="F9" i="16" l="1"/>
  <c r="F5" i="16"/>
  <c r="F12" i="23" l="1"/>
  <c r="F8" i="23"/>
  <c r="AA31" i="7"/>
  <c r="AJ29" i="6" l="1"/>
  <c r="AH29" i="6"/>
  <c r="AF29" i="6"/>
  <c r="Y31" i="7"/>
  <c r="W31" i="7"/>
  <c r="U31" i="7"/>
  <c r="C16" i="8" l="1"/>
  <c r="D13" i="15" l="1"/>
  <c r="E13" i="15"/>
  <c r="F13" i="15"/>
  <c r="G13" i="15"/>
  <c r="H13" i="15"/>
  <c r="I13" i="15"/>
  <c r="J13" i="15"/>
  <c r="K13" i="15"/>
  <c r="K14" i="15" s="1"/>
  <c r="L13" i="15"/>
  <c r="L14" i="15" s="1"/>
  <c r="M13" i="15"/>
  <c r="M14" i="15" s="1"/>
  <c r="N13" i="15"/>
  <c r="O13" i="15"/>
  <c r="P13" i="15"/>
  <c r="Q13" i="15"/>
  <c r="Q14" i="15" s="1"/>
  <c r="R13" i="15"/>
  <c r="R14" i="15" s="1"/>
  <c r="S13" i="15"/>
  <c r="S14" i="15" s="1"/>
  <c r="T13" i="15"/>
  <c r="T14" i="15" s="1"/>
  <c r="U13" i="15"/>
  <c r="U14" i="15" s="1"/>
  <c r="V13" i="15"/>
  <c r="W13" i="15"/>
  <c r="X13" i="15"/>
  <c r="Y13" i="15"/>
  <c r="Y14" i="15" s="1"/>
  <c r="Z13" i="15"/>
  <c r="Z14" i="15" s="1"/>
  <c r="AA13" i="15"/>
  <c r="AA14" i="15" s="1"/>
  <c r="AB13" i="15"/>
  <c r="AC13" i="15"/>
  <c r="AC14" i="15" s="1"/>
  <c r="AD13" i="15"/>
  <c r="AD14" i="15" s="1"/>
  <c r="AE13" i="15"/>
  <c r="AF13" i="15"/>
  <c r="AF14" i="15" s="1"/>
  <c r="AG13" i="15"/>
  <c r="AG14" i="15" s="1"/>
  <c r="AH13" i="15"/>
  <c r="AI13" i="15"/>
  <c r="AI14" i="15" s="1"/>
  <c r="AJ13" i="15"/>
  <c r="AJ14" i="15" s="1"/>
  <c r="AK13" i="15"/>
  <c r="AK14" i="15" s="1"/>
  <c r="AL13" i="15"/>
  <c r="AM13" i="15"/>
  <c r="AN13" i="15"/>
  <c r="AO13" i="15"/>
  <c r="AO14" i="15" s="1"/>
  <c r="AP13" i="15"/>
  <c r="AP14" i="15" s="1"/>
  <c r="AQ13" i="15"/>
  <c r="AQ14" i="15" s="1"/>
  <c r="AR13" i="15"/>
  <c r="AS13" i="15"/>
  <c r="AS14" i="15" s="1"/>
  <c r="AT13" i="15"/>
  <c r="AT14" i="15" s="1"/>
  <c r="AU13" i="15"/>
  <c r="AV13" i="15"/>
  <c r="AV14" i="15" s="1"/>
  <c r="AW13" i="15"/>
  <c r="AW14" i="15" s="1"/>
  <c r="AX13" i="15"/>
  <c r="AX14" i="15" s="1"/>
  <c r="AY13" i="15"/>
  <c r="AY14" i="15" s="1"/>
  <c r="AZ13" i="15"/>
  <c r="D11" i="15"/>
  <c r="E11" i="15"/>
  <c r="E12" i="15" s="1"/>
  <c r="F11" i="15"/>
  <c r="G11" i="15"/>
  <c r="G12" i="15" s="1"/>
  <c r="H11" i="15"/>
  <c r="I11" i="15"/>
  <c r="I12" i="15" s="1"/>
  <c r="J11" i="15"/>
  <c r="K11" i="15"/>
  <c r="K12" i="15" s="1"/>
  <c r="L11" i="15"/>
  <c r="M11" i="15"/>
  <c r="M12" i="15" s="1"/>
  <c r="N11" i="15"/>
  <c r="O11" i="15"/>
  <c r="O12" i="15" s="1"/>
  <c r="P11" i="15"/>
  <c r="Q11" i="15"/>
  <c r="Q12" i="15" s="1"/>
  <c r="R11" i="15"/>
  <c r="S11" i="15"/>
  <c r="S12" i="15" s="1"/>
  <c r="T11" i="15"/>
  <c r="U11" i="15"/>
  <c r="U12" i="15" s="1"/>
  <c r="V11" i="15"/>
  <c r="W11" i="15"/>
  <c r="W12" i="15" s="1"/>
  <c r="X11" i="15"/>
  <c r="Y11" i="15"/>
  <c r="Y12" i="15" s="1"/>
  <c r="Z11" i="15"/>
  <c r="AA11" i="15"/>
  <c r="AA12" i="15" s="1"/>
  <c r="AB11" i="15"/>
  <c r="AC11" i="15"/>
  <c r="AC12" i="15" s="1"/>
  <c r="AD11" i="15"/>
  <c r="AE11" i="15"/>
  <c r="AE12" i="15" s="1"/>
  <c r="AF11" i="15"/>
  <c r="AG11" i="15"/>
  <c r="AG12" i="15" s="1"/>
  <c r="AH11" i="15"/>
  <c r="AI11" i="15"/>
  <c r="AI12" i="15" s="1"/>
  <c r="AJ11" i="15"/>
  <c r="AK11" i="15"/>
  <c r="AK12" i="15" s="1"/>
  <c r="AL11" i="15"/>
  <c r="AM11" i="15"/>
  <c r="AM12" i="15" s="1"/>
  <c r="AN11" i="15"/>
  <c r="AO11" i="15"/>
  <c r="AO12" i="15" s="1"/>
  <c r="AP11" i="15"/>
  <c r="AQ11" i="15"/>
  <c r="AQ12" i="15" s="1"/>
  <c r="AR11" i="15"/>
  <c r="AS11" i="15"/>
  <c r="AS12" i="15" s="1"/>
  <c r="AT11" i="15"/>
  <c r="AU11" i="15"/>
  <c r="AU12" i="15" s="1"/>
  <c r="AV11" i="15"/>
  <c r="AW11" i="15"/>
  <c r="AW12" i="15" s="1"/>
  <c r="AX11" i="15"/>
  <c r="AY11" i="15"/>
  <c r="AY12" i="15" s="1"/>
  <c r="AZ11" i="15"/>
  <c r="C13" i="15"/>
  <c r="C14" i="15" s="1"/>
  <c r="C11" i="15"/>
  <c r="P27" i="15"/>
  <c r="D13" i="14"/>
  <c r="E13" i="14"/>
  <c r="E14" i="14" s="1"/>
  <c r="F13" i="14"/>
  <c r="G13" i="14"/>
  <c r="G14" i="14" s="1"/>
  <c r="H13" i="14"/>
  <c r="H14" i="14" s="1"/>
  <c r="I13" i="14"/>
  <c r="I14" i="14" s="1"/>
  <c r="J13" i="14"/>
  <c r="J14" i="14" s="1"/>
  <c r="K13" i="14"/>
  <c r="L13" i="14"/>
  <c r="M13" i="14"/>
  <c r="M14" i="14" s="1"/>
  <c r="N13" i="14"/>
  <c r="O13" i="14"/>
  <c r="O14" i="14" s="1"/>
  <c r="P13" i="14"/>
  <c r="P14" i="14" s="1"/>
  <c r="Q13" i="14"/>
  <c r="Q14" i="14" s="1"/>
  <c r="R13" i="14"/>
  <c r="R14" i="14" s="1"/>
  <c r="S13" i="14"/>
  <c r="T13" i="14"/>
  <c r="U13" i="14"/>
  <c r="V13" i="14"/>
  <c r="W13" i="14"/>
  <c r="X13" i="14"/>
  <c r="Y13" i="14"/>
  <c r="Z13" i="14"/>
  <c r="Z14" i="14" s="1"/>
  <c r="AA13" i="14"/>
  <c r="AB13" i="14"/>
  <c r="AC13" i="14"/>
  <c r="AD13" i="14"/>
  <c r="AE13" i="14"/>
  <c r="AF13" i="14"/>
  <c r="AG13" i="14"/>
  <c r="AH13" i="14"/>
  <c r="AH14" i="14" s="1"/>
  <c r="AI13" i="14"/>
  <c r="AJ13" i="14"/>
  <c r="AK13" i="14"/>
  <c r="AL13" i="14"/>
  <c r="AM13" i="14"/>
  <c r="AN13" i="14"/>
  <c r="AO13" i="14"/>
  <c r="AP13" i="14"/>
  <c r="AQ13" i="14"/>
  <c r="AR13" i="14"/>
  <c r="AS13" i="14"/>
  <c r="AT13" i="14"/>
  <c r="AU13" i="14"/>
  <c r="AV13" i="14"/>
  <c r="AW13" i="14"/>
  <c r="AX13" i="14"/>
  <c r="AY13" i="14"/>
  <c r="AZ13" i="14"/>
  <c r="AZ14" i="14" s="1"/>
  <c r="D11" i="14"/>
  <c r="E11" i="14"/>
  <c r="F11" i="14"/>
  <c r="G11" i="14"/>
  <c r="G12" i="14" s="1"/>
  <c r="H11" i="14"/>
  <c r="I11" i="14"/>
  <c r="I12" i="14" s="1"/>
  <c r="J11" i="14"/>
  <c r="K11" i="14"/>
  <c r="K12" i="14" s="1"/>
  <c r="L11" i="14"/>
  <c r="M11" i="14"/>
  <c r="N11" i="14"/>
  <c r="N12" i="14" s="1"/>
  <c r="O11" i="14"/>
  <c r="O12" i="14" s="1"/>
  <c r="P11" i="14"/>
  <c r="Q11" i="14"/>
  <c r="Q12" i="14" s="1"/>
  <c r="R11" i="14"/>
  <c r="S11" i="14"/>
  <c r="T11" i="14"/>
  <c r="U11" i="14"/>
  <c r="V11" i="14"/>
  <c r="W11" i="14"/>
  <c r="W12" i="14" s="1"/>
  <c r="X11" i="14"/>
  <c r="Y11" i="14"/>
  <c r="Y12" i="14" s="1"/>
  <c r="Z11" i="14"/>
  <c r="Z12" i="14" s="1"/>
  <c r="AA11" i="14"/>
  <c r="AB11" i="14"/>
  <c r="AB12" i="14" s="1"/>
  <c r="AC11" i="14"/>
  <c r="AC12" i="14" s="1"/>
  <c r="AD11" i="14"/>
  <c r="AD12" i="14" s="1"/>
  <c r="AE11" i="14"/>
  <c r="AE12" i="14" s="1"/>
  <c r="AF11" i="14"/>
  <c r="AG11" i="14"/>
  <c r="AG12" i="14" s="1"/>
  <c r="AH11" i="14"/>
  <c r="AH12" i="14" s="1"/>
  <c r="AI11" i="14"/>
  <c r="AJ11" i="14"/>
  <c r="AK11" i="14"/>
  <c r="AL11" i="14"/>
  <c r="AL12" i="14" s="1"/>
  <c r="AM11" i="14"/>
  <c r="AM12" i="14" s="1"/>
  <c r="AN11" i="14"/>
  <c r="AO11" i="14"/>
  <c r="AP11" i="14"/>
  <c r="AP12" i="14" s="1"/>
  <c r="AQ11" i="14"/>
  <c r="AR11" i="14"/>
  <c r="AR12" i="14" s="1"/>
  <c r="AS11" i="14"/>
  <c r="AT11" i="14"/>
  <c r="AT12" i="14" s="1"/>
  <c r="AU11" i="14"/>
  <c r="AU12" i="14" s="1"/>
  <c r="AV11" i="14"/>
  <c r="AW11" i="14"/>
  <c r="AW12" i="14" s="1"/>
  <c r="AX11" i="14"/>
  <c r="AX12" i="14" s="1"/>
  <c r="AY11" i="14"/>
  <c r="AZ11" i="14"/>
  <c r="AZ12" i="14" s="1"/>
  <c r="C11" i="14"/>
  <c r="C13" i="14"/>
  <c r="C14" i="14" s="1"/>
  <c r="Y36" i="15"/>
  <c r="Y35" i="15"/>
  <c r="P14" i="15"/>
  <c r="O14" i="15"/>
  <c r="N14" i="15"/>
  <c r="J14" i="15"/>
  <c r="I14" i="15"/>
  <c r="H14" i="15"/>
  <c r="G14" i="15"/>
  <c r="F14" i="15"/>
  <c r="E14" i="15"/>
  <c r="D14" i="15"/>
  <c r="AZ14" i="15"/>
  <c r="AU14" i="15"/>
  <c r="AR14" i="15"/>
  <c r="AN14" i="15"/>
  <c r="AM14" i="15"/>
  <c r="AL14" i="15"/>
  <c r="AH14" i="15"/>
  <c r="AE14" i="15"/>
  <c r="AB14" i="15"/>
  <c r="X14" i="15"/>
  <c r="W14" i="15"/>
  <c r="V14" i="15"/>
  <c r="T12" i="15"/>
  <c r="R12" i="15"/>
  <c r="P12" i="15"/>
  <c r="N12" i="15"/>
  <c r="L12" i="15"/>
  <c r="J12" i="15"/>
  <c r="H12" i="15"/>
  <c r="F12" i="15"/>
  <c r="D12" i="15"/>
  <c r="C12" i="15"/>
  <c r="AZ12" i="15"/>
  <c r="AX12" i="15"/>
  <c r="AV12" i="15"/>
  <c r="AT12" i="15"/>
  <c r="AR12" i="15"/>
  <c r="AP12" i="15"/>
  <c r="AN12" i="15"/>
  <c r="AL12" i="15"/>
  <c r="AJ12" i="15"/>
  <c r="AH12" i="15"/>
  <c r="AF12" i="15"/>
  <c r="AD12" i="15"/>
  <c r="AB12" i="15"/>
  <c r="Z12" i="15"/>
  <c r="X12" i="15"/>
  <c r="V12" i="15"/>
  <c r="AZ10" i="15"/>
  <c r="AY10" i="15"/>
  <c r="AX10" i="15"/>
  <c r="AW10" i="15"/>
  <c r="AV10" i="15"/>
  <c r="AU10" i="15"/>
  <c r="AT10" i="15"/>
  <c r="AS10" i="15"/>
  <c r="AR10" i="15"/>
  <c r="AQ10" i="15"/>
  <c r="AP10" i="15"/>
  <c r="AO10" i="15"/>
  <c r="AN10" i="15"/>
  <c r="AM10" i="15"/>
  <c r="AL10" i="15"/>
  <c r="AK10" i="15"/>
  <c r="AJ10" i="15"/>
  <c r="AI10" i="15"/>
  <c r="AH10" i="15"/>
  <c r="AG10" i="15"/>
  <c r="AF10" i="15"/>
  <c r="AE10" i="15"/>
  <c r="AD10" i="15"/>
  <c r="AC10" i="15"/>
  <c r="AB10" i="15"/>
  <c r="AA10" i="15"/>
  <c r="Z10" i="15"/>
  <c r="Y10" i="15"/>
  <c r="X10" i="15"/>
  <c r="W10" i="15"/>
  <c r="V10" i="15"/>
  <c r="U10" i="15"/>
  <c r="T10" i="15"/>
  <c r="S10" i="15"/>
  <c r="R10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D10" i="15"/>
  <c r="C10" i="15"/>
  <c r="AZ8" i="15"/>
  <c r="AY8" i="15"/>
  <c r="AX8" i="15"/>
  <c r="AW8" i="15"/>
  <c r="AV8" i="15"/>
  <c r="AU8" i="15"/>
  <c r="AT8" i="15"/>
  <c r="AS8" i="15"/>
  <c r="AR8" i="15"/>
  <c r="AQ8" i="15"/>
  <c r="AP8" i="15"/>
  <c r="AO8" i="15"/>
  <c r="AN8" i="15"/>
  <c r="AM8" i="15"/>
  <c r="AL8" i="15"/>
  <c r="AK8" i="15"/>
  <c r="AJ8" i="15"/>
  <c r="AI8" i="15"/>
  <c r="AH8" i="15"/>
  <c r="AG8" i="15"/>
  <c r="AF8" i="15"/>
  <c r="AE8" i="15"/>
  <c r="AD8" i="15"/>
  <c r="AC8" i="15"/>
  <c r="AB8" i="15"/>
  <c r="AA8" i="15"/>
  <c r="Z8" i="15"/>
  <c r="Y8" i="15"/>
  <c r="X8" i="15"/>
  <c r="W8" i="15"/>
  <c r="V8" i="15"/>
  <c r="U8" i="15"/>
  <c r="T8" i="15"/>
  <c r="S8" i="15"/>
  <c r="R8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D8" i="15"/>
  <c r="C8" i="15"/>
  <c r="AZ6" i="15"/>
  <c r="AY6" i="15"/>
  <c r="AX6" i="15"/>
  <c r="AW6" i="15"/>
  <c r="AV6" i="15"/>
  <c r="AU6" i="15"/>
  <c r="AT6" i="15"/>
  <c r="AS6" i="15"/>
  <c r="AR6" i="15"/>
  <c r="AQ6" i="15"/>
  <c r="AP6" i="15"/>
  <c r="AO6" i="15"/>
  <c r="AN6" i="15"/>
  <c r="AM6" i="15"/>
  <c r="AL6" i="15"/>
  <c r="AK6" i="15"/>
  <c r="AJ6" i="15"/>
  <c r="AI6" i="15"/>
  <c r="AH6" i="15"/>
  <c r="AG6" i="15"/>
  <c r="AF6" i="15"/>
  <c r="AE6" i="15"/>
  <c r="AD6" i="15"/>
  <c r="AC6" i="15"/>
  <c r="AB6" i="15"/>
  <c r="AA6" i="15"/>
  <c r="Z6" i="15"/>
  <c r="Y6" i="15"/>
  <c r="X6" i="15"/>
  <c r="W6" i="15"/>
  <c r="V6" i="15"/>
  <c r="U6" i="15"/>
  <c r="T6" i="15"/>
  <c r="S6" i="15"/>
  <c r="R6" i="15"/>
  <c r="Q6" i="15"/>
  <c r="P6" i="15"/>
  <c r="O6" i="15"/>
  <c r="N6" i="15"/>
  <c r="M6" i="15"/>
  <c r="L6" i="15"/>
  <c r="K6" i="15"/>
  <c r="J6" i="15"/>
  <c r="I6" i="15"/>
  <c r="H6" i="15"/>
  <c r="G6" i="15"/>
  <c r="F6" i="15"/>
  <c r="E6" i="15"/>
  <c r="D6" i="15"/>
  <c r="C6" i="15"/>
  <c r="AZ4" i="15"/>
  <c r="AY4" i="15"/>
  <c r="AX4" i="15"/>
  <c r="AW4" i="15"/>
  <c r="AV4" i="15"/>
  <c r="AU4" i="15"/>
  <c r="AT4" i="15"/>
  <c r="AS4" i="15"/>
  <c r="AR4" i="15"/>
  <c r="AQ4" i="15"/>
  <c r="AP4" i="15"/>
  <c r="AO4" i="15"/>
  <c r="AN4" i="15"/>
  <c r="AM4" i="15"/>
  <c r="AL4" i="15"/>
  <c r="AK4" i="15"/>
  <c r="AJ4" i="15"/>
  <c r="AI4" i="15"/>
  <c r="AH4" i="15"/>
  <c r="AG4" i="15"/>
  <c r="AF4" i="15"/>
  <c r="AE4" i="15"/>
  <c r="AD4" i="15"/>
  <c r="AC4" i="15"/>
  <c r="AB4" i="15"/>
  <c r="AA4" i="15"/>
  <c r="Z4" i="15"/>
  <c r="Y4" i="15"/>
  <c r="X4" i="15"/>
  <c r="W4" i="15"/>
  <c r="V4" i="15"/>
  <c r="U4" i="15"/>
  <c r="T4" i="15"/>
  <c r="S4" i="15"/>
  <c r="R4" i="15"/>
  <c r="Q4" i="15"/>
  <c r="P4" i="15"/>
  <c r="O4" i="15"/>
  <c r="N4" i="15"/>
  <c r="M4" i="15"/>
  <c r="L4" i="15"/>
  <c r="K4" i="15"/>
  <c r="J4" i="15"/>
  <c r="I4" i="15"/>
  <c r="H4" i="15"/>
  <c r="G4" i="15"/>
  <c r="F4" i="15"/>
  <c r="E4" i="15"/>
  <c r="D4" i="15"/>
  <c r="C4" i="15"/>
  <c r="Y32" i="14"/>
  <c r="Y31" i="14"/>
  <c r="Y30" i="14"/>
  <c r="X26" i="14"/>
  <c r="N14" i="14"/>
  <c r="F14" i="14"/>
  <c r="AS12" i="14"/>
  <c r="AO12" i="14"/>
  <c r="AK12" i="14"/>
  <c r="AJ12" i="14"/>
  <c r="V12" i="14"/>
  <c r="M12" i="14"/>
  <c r="F12" i="14"/>
  <c r="E12" i="14"/>
  <c r="AZ10" i="14"/>
  <c r="AY10" i="14"/>
  <c r="AX10" i="14"/>
  <c r="AW10" i="14"/>
  <c r="AV10" i="14"/>
  <c r="AU10" i="14"/>
  <c r="AT10" i="14"/>
  <c r="AS10" i="14"/>
  <c r="AR10" i="14"/>
  <c r="AQ10" i="14"/>
  <c r="AP10" i="14"/>
  <c r="AO10" i="14"/>
  <c r="AN10" i="14"/>
  <c r="AM10" i="14"/>
  <c r="AL10" i="14"/>
  <c r="AK10" i="14"/>
  <c r="AJ10" i="14"/>
  <c r="AI10" i="14"/>
  <c r="AH10" i="14"/>
  <c r="AG10" i="14"/>
  <c r="AF10" i="14"/>
  <c r="AE10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AZ8" i="14"/>
  <c r="AY8" i="14"/>
  <c r="AX8" i="14"/>
  <c r="AW8" i="14"/>
  <c r="AV8" i="14"/>
  <c r="AU8" i="14"/>
  <c r="AT8" i="14"/>
  <c r="AS8" i="14"/>
  <c r="AR8" i="14"/>
  <c r="AQ8" i="14"/>
  <c r="AP8" i="14"/>
  <c r="AO8" i="14"/>
  <c r="AN8" i="14"/>
  <c r="AM8" i="14"/>
  <c r="AL8" i="14"/>
  <c r="AK8" i="14"/>
  <c r="AJ8" i="14"/>
  <c r="AI8" i="14"/>
  <c r="AH8" i="14"/>
  <c r="AG8" i="14"/>
  <c r="AF8" i="14"/>
  <c r="AE8" i="14"/>
  <c r="AD8" i="14"/>
  <c r="AC8" i="14"/>
  <c r="AB8" i="14"/>
  <c r="AA8" i="14"/>
  <c r="Z8" i="14"/>
  <c r="Y8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AZ6" i="14"/>
  <c r="AY6" i="14"/>
  <c r="AX6" i="14"/>
  <c r="AW6" i="14"/>
  <c r="AV6" i="14"/>
  <c r="AU6" i="14"/>
  <c r="AT6" i="14"/>
  <c r="AS6" i="14"/>
  <c r="AR6" i="14"/>
  <c r="AQ6" i="14"/>
  <c r="AP6" i="14"/>
  <c r="AO6" i="14"/>
  <c r="AN6" i="14"/>
  <c r="AM6" i="14"/>
  <c r="AL6" i="14"/>
  <c r="AK6" i="14"/>
  <c r="AJ6" i="14"/>
  <c r="AI6" i="14"/>
  <c r="AH6" i="14"/>
  <c r="AG6" i="14"/>
  <c r="AF6" i="14"/>
  <c r="AE6" i="14"/>
  <c r="AD6" i="14"/>
  <c r="AC6" i="14"/>
  <c r="AB6" i="14"/>
  <c r="AA6" i="14"/>
  <c r="Z6" i="14"/>
  <c r="Y6" i="14"/>
  <c r="X6" i="14"/>
  <c r="W6" i="14"/>
  <c r="V6" i="14"/>
  <c r="U6" i="14"/>
  <c r="T6" i="14"/>
  <c r="S6" i="14"/>
  <c r="R6" i="14"/>
  <c r="Q6" i="14"/>
  <c r="P6" i="14"/>
  <c r="O6" i="14"/>
  <c r="N6" i="14"/>
  <c r="M6" i="14"/>
  <c r="L6" i="14"/>
  <c r="K6" i="14"/>
  <c r="J6" i="14"/>
  <c r="I6" i="14"/>
  <c r="H6" i="14"/>
  <c r="G6" i="14"/>
  <c r="F6" i="14"/>
  <c r="E6" i="14"/>
  <c r="D6" i="14"/>
  <c r="C6" i="14"/>
  <c r="AZ4" i="14"/>
  <c r="AY4" i="14"/>
  <c r="AX4" i="14"/>
  <c r="AW4" i="14"/>
  <c r="AV4" i="14"/>
  <c r="AU4" i="14"/>
  <c r="AT4" i="14"/>
  <c r="AS4" i="14"/>
  <c r="AR4" i="14"/>
  <c r="AQ4" i="14"/>
  <c r="AP4" i="14"/>
  <c r="AO4" i="14"/>
  <c r="AN4" i="14"/>
  <c r="AM4" i="14"/>
  <c r="AL4" i="14"/>
  <c r="AK4" i="14"/>
  <c r="AJ4" i="14"/>
  <c r="AI4" i="14"/>
  <c r="AH4" i="14"/>
  <c r="AG4" i="14"/>
  <c r="AF4" i="14"/>
  <c r="AE4" i="14"/>
  <c r="AD4" i="14"/>
  <c r="AC4" i="14"/>
  <c r="AB4" i="14"/>
  <c r="AA4" i="14"/>
  <c r="Z4" i="14"/>
  <c r="Y4" i="14"/>
  <c r="X4" i="14"/>
  <c r="W4" i="14"/>
  <c r="V4" i="14"/>
  <c r="U4" i="14"/>
  <c r="T4" i="14"/>
  <c r="S4" i="14"/>
  <c r="R4" i="14"/>
  <c r="Q4" i="14"/>
  <c r="P4" i="14"/>
  <c r="O4" i="14"/>
  <c r="N4" i="14"/>
  <c r="M4" i="14"/>
  <c r="L4" i="14"/>
  <c r="K4" i="14"/>
  <c r="J4" i="14"/>
  <c r="I4" i="14"/>
  <c r="H4" i="14"/>
  <c r="G4" i="14"/>
  <c r="F4" i="14"/>
  <c r="E4" i="14"/>
  <c r="D4" i="14"/>
  <c r="C4" i="14"/>
  <c r="BA14" i="15" l="1"/>
  <c r="BA12" i="15"/>
  <c r="BA8" i="15"/>
  <c r="BA10" i="15"/>
  <c r="BA6" i="15"/>
  <c r="BA4" i="15"/>
  <c r="BA8" i="14"/>
  <c r="U14" i="14"/>
  <c r="AC14" i="14"/>
  <c r="AK14" i="14"/>
  <c r="AS14" i="14"/>
  <c r="AA14" i="14"/>
  <c r="AI14" i="14"/>
  <c r="AQ14" i="14"/>
  <c r="AY14" i="14"/>
  <c r="AP14" i="14"/>
  <c r="AX14" i="14"/>
  <c r="W14" i="14"/>
  <c r="AE14" i="14"/>
  <c r="AM14" i="14"/>
  <c r="AU14" i="14"/>
  <c r="AB14" i="14"/>
  <c r="AJ14" i="14"/>
  <c r="AG14" i="14"/>
  <c r="AO14" i="14"/>
  <c r="AW14" i="14"/>
  <c r="BA6" i="14"/>
  <c r="U12" i="14"/>
  <c r="X12" i="14"/>
  <c r="AF12" i="14"/>
  <c r="AN12" i="14"/>
  <c r="AV12" i="14"/>
  <c r="Y14" i="14"/>
  <c r="V14" i="14"/>
  <c r="AD14" i="14"/>
  <c r="AL14" i="14"/>
  <c r="AT14" i="14"/>
  <c r="AA12" i="14"/>
  <c r="AI12" i="14"/>
  <c r="AQ12" i="14"/>
  <c r="AY12" i="14"/>
  <c r="AR14" i="14"/>
  <c r="X14" i="14"/>
  <c r="AF14" i="14"/>
  <c r="AN14" i="14"/>
  <c r="AV14" i="14"/>
  <c r="BA4" i="14"/>
  <c r="K14" i="14"/>
  <c r="S14" i="14"/>
  <c r="D14" i="14"/>
  <c r="L14" i="14"/>
  <c r="T14" i="14"/>
  <c r="BA10" i="14"/>
  <c r="T12" i="14"/>
  <c r="D12" i="14"/>
  <c r="L12" i="14"/>
  <c r="C12" i="14"/>
  <c r="S12" i="14"/>
  <c r="J12" i="14"/>
  <c r="R12" i="14"/>
  <c r="H12" i="14"/>
  <c r="P12" i="14"/>
  <c r="D15" i="12"/>
  <c r="E15" i="12"/>
  <c r="F15" i="12"/>
  <c r="G15" i="12"/>
  <c r="H15" i="12"/>
  <c r="I15" i="12"/>
  <c r="I17" i="12" s="1"/>
  <c r="J15" i="12"/>
  <c r="K15" i="12"/>
  <c r="L15" i="12"/>
  <c r="M15" i="12"/>
  <c r="M17" i="12" s="1"/>
  <c r="N15" i="12"/>
  <c r="O15" i="12"/>
  <c r="P15" i="12"/>
  <c r="Q15" i="12"/>
  <c r="R15" i="12"/>
  <c r="S15" i="12"/>
  <c r="T15" i="12"/>
  <c r="U15" i="12"/>
  <c r="V15" i="12"/>
  <c r="W15" i="12"/>
  <c r="X15" i="12"/>
  <c r="Y15" i="12"/>
  <c r="Z15" i="12"/>
  <c r="AA15" i="12"/>
  <c r="AA17" i="12" s="1"/>
  <c r="AB15" i="12"/>
  <c r="AC15" i="12"/>
  <c r="AC17" i="12" s="1"/>
  <c r="AD15" i="12"/>
  <c r="AE15" i="12"/>
  <c r="AF15" i="12"/>
  <c r="AG15" i="12"/>
  <c r="AH15" i="12"/>
  <c r="AI15" i="12"/>
  <c r="AJ15" i="12"/>
  <c r="AK15" i="12"/>
  <c r="AL15" i="12"/>
  <c r="AM15" i="12"/>
  <c r="AN15" i="12"/>
  <c r="AO15" i="12"/>
  <c r="AP15" i="12"/>
  <c r="AQ15" i="12"/>
  <c r="AR15" i="12"/>
  <c r="AS15" i="12"/>
  <c r="AT15" i="12"/>
  <c r="AU15" i="12"/>
  <c r="AV15" i="12"/>
  <c r="AW15" i="12"/>
  <c r="AX15" i="12"/>
  <c r="AY15" i="12"/>
  <c r="AZ15" i="12"/>
  <c r="D16" i="12"/>
  <c r="E16" i="12"/>
  <c r="F16" i="12"/>
  <c r="F17" i="12" s="1"/>
  <c r="G16" i="12"/>
  <c r="H16" i="12"/>
  <c r="I16" i="12"/>
  <c r="J16" i="12"/>
  <c r="K16" i="12"/>
  <c r="L16" i="12"/>
  <c r="M16" i="12"/>
  <c r="N16" i="12"/>
  <c r="N17" i="12" s="1"/>
  <c r="O16" i="12"/>
  <c r="P16" i="12"/>
  <c r="P17" i="12" s="1"/>
  <c r="Q16" i="12"/>
  <c r="R16" i="12"/>
  <c r="S16" i="12"/>
  <c r="T16" i="12"/>
  <c r="T17" i="12" s="1"/>
  <c r="U16" i="12"/>
  <c r="V16" i="12"/>
  <c r="V17" i="12" s="1"/>
  <c r="W16" i="12"/>
  <c r="X16" i="12"/>
  <c r="X17" i="12" s="1"/>
  <c r="Y16" i="12"/>
  <c r="Z16" i="12"/>
  <c r="AA16" i="12"/>
  <c r="AB16" i="12"/>
  <c r="AC16" i="12"/>
  <c r="AD16" i="12"/>
  <c r="AE16" i="12"/>
  <c r="AF16" i="12"/>
  <c r="AF17" i="12" s="1"/>
  <c r="AG16" i="12"/>
  <c r="AH16" i="12"/>
  <c r="AI16" i="12"/>
  <c r="AJ16" i="12"/>
  <c r="AJ17" i="12" s="1"/>
  <c r="AK16" i="12"/>
  <c r="AL16" i="12"/>
  <c r="AL17" i="12" s="1"/>
  <c r="AM16" i="12"/>
  <c r="AN16" i="12"/>
  <c r="AN17" i="12" s="1"/>
  <c r="AO16" i="12"/>
  <c r="AP16" i="12"/>
  <c r="AQ16" i="12"/>
  <c r="AR16" i="12"/>
  <c r="AR17" i="12" s="1"/>
  <c r="AS16" i="12"/>
  <c r="AT16" i="12"/>
  <c r="AT17" i="12" s="1"/>
  <c r="AU16" i="12"/>
  <c r="AV16" i="12"/>
  <c r="AV17" i="12" s="1"/>
  <c r="AW16" i="12"/>
  <c r="AX16" i="12"/>
  <c r="AY16" i="12"/>
  <c r="AZ16" i="12"/>
  <c r="AZ17" i="12" s="1"/>
  <c r="C16" i="12"/>
  <c r="C15" i="12"/>
  <c r="D19" i="12"/>
  <c r="E19" i="12"/>
  <c r="E20" i="12" s="1"/>
  <c r="F19" i="12"/>
  <c r="G19" i="12"/>
  <c r="H19" i="12"/>
  <c r="I19" i="12"/>
  <c r="I20" i="12" s="1"/>
  <c r="J19" i="12"/>
  <c r="K19" i="12"/>
  <c r="K20" i="12" s="1"/>
  <c r="L19" i="12"/>
  <c r="M19" i="12"/>
  <c r="M20" i="12" s="1"/>
  <c r="N19" i="12"/>
  <c r="O19" i="12"/>
  <c r="P19" i="12"/>
  <c r="Q19" i="12"/>
  <c r="R19" i="12"/>
  <c r="S19" i="12"/>
  <c r="T19" i="12"/>
  <c r="U19" i="12"/>
  <c r="U20" i="12" s="1"/>
  <c r="V19" i="12"/>
  <c r="W19" i="12"/>
  <c r="W20" i="12" s="1"/>
  <c r="X19" i="12"/>
  <c r="Y19" i="12"/>
  <c r="Z19" i="12"/>
  <c r="AA19" i="12"/>
  <c r="AB19" i="12"/>
  <c r="AC19" i="12"/>
  <c r="AC20" i="12" s="1"/>
  <c r="AD19" i="12"/>
  <c r="AE19" i="12"/>
  <c r="AE20" i="12" s="1"/>
  <c r="AF19" i="12"/>
  <c r="AG19" i="12"/>
  <c r="AH19" i="12"/>
  <c r="AI19" i="12"/>
  <c r="AJ19" i="12"/>
  <c r="AK19" i="12"/>
  <c r="AK20" i="12" s="1"/>
  <c r="AL19" i="12"/>
  <c r="AM19" i="12"/>
  <c r="AM20" i="12" s="1"/>
  <c r="AN19" i="12"/>
  <c r="AO19" i="12"/>
  <c r="AO20" i="12" s="1"/>
  <c r="AP19" i="12"/>
  <c r="AQ19" i="12"/>
  <c r="AR19" i="12"/>
  <c r="AS19" i="12"/>
  <c r="AT19" i="12"/>
  <c r="AU19" i="12"/>
  <c r="AU20" i="12" s="1"/>
  <c r="AV19" i="12"/>
  <c r="AW19" i="12"/>
  <c r="AX19" i="12"/>
  <c r="AY19" i="12"/>
  <c r="AZ19" i="12"/>
  <c r="D18" i="12"/>
  <c r="E18" i="12"/>
  <c r="F18" i="12"/>
  <c r="F20" i="12" s="1"/>
  <c r="G18" i="12"/>
  <c r="H18" i="12"/>
  <c r="I18" i="12"/>
  <c r="J18" i="12"/>
  <c r="J20" i="12" s="1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D20" i="12" s="1"/>
  <c r="AE18" i="12"/>
  <c r="AF18" i="12"/>
  <c r="AG18" i="12"/>
  <c r="AH18" i="12"/>
  <c r="AH20" i="12" s="1"/>
  <c r="AI18" i="12"/>
  <c r="AJ18" i="12"/>
  <c r="AK18" i="12"/>
  <c r="AL18" i="12"/>
  <c r="AM18" i="12"/>
  <c r="AN18" i="12"/>
  <c r="AO18" i="12"/>
  <c r="AP18" i="12"/>
  <c r="AQ18" i="12"/>
  <c r="AR18" i="12"/>
  <c r="AS18" i="12"/>
  <c r="AT18" i="12"/>
  <c r="AT20" i="12" s="1"/>
  <c r="AU18" i="12"/>
  <c r="AV18" i="12"/>
  <c r="AW18" i="12"/>
  <c r="AX18" i="12"/>
  <c r="AY18" i="12"/>
  <c r="AZ18" i="12"/>
  <c r="C19" i="12"/>
  <c r="C18" i="12"/>
  <c r="AA36" i="12"/>
  <c r="AI32" i="12"/>
  <c r="Y32" i="12"/>
  <c r="Q20" i="12"/>
  <c r="AW20" i="12"/>
  <c r="AS20" i="12"/>
  <c r="AL20" i="12"/>
  <c r="AG20" i="12"/>
  <c r="Y20" i="12"/>
  <c r="O20" i="12"/>
  <c r="G20" i="12"/>
  <c r="H17" i="12"/>
  <c r="E17" i="12"/>
  <c r="AY17" i="12"/>
  <c r="AS17" i="12"/>
  <c r="AM17" i="12"/>
  <c r="AK17" i="12"/>
  <c r="AD17" i="12"/>
  <c r="AB17" i="12"/>
  <c r="W17" i="12"/>
  <c r="U17" i="12"/>
  <c r="O17" i="12"/>
  <c r="L17" i="12"/>
  <c r="G17" i="12"/>
  <c r="D17" i="12"/>
  <c r="AZ14" i="12"/>
  <c r="AY14" i="12"/>
  <c r="AX14" i="12"/>
  <c r="AW14" i="12"/>
  <c r="AV14" i="12"/>
  <c r="AU14" i="12"/>
  <c r="AT14" i="12"/>
  <c r="AS14" i="12"/>
  <c r="AR14" i="12"/>
  <c r="AQ14" i="12"/>
  <c r="AP14" i="12"/>
  <c r="AO14" i="12"/>
  <c r="AN14" i="12"/>
  <c r="AM14" i="12"/>
  <c r="AL14" i="12"/>
  <c r="AK14" i="12"/>
  <c r="AJ14" i="12"/>
  <c r="AI14" i="12"/>
  <c r="AH14" i="12"/>
  <c r="AG14" i="12"/>
  <c r="AF14" i="12"/>
  <c r="AE14" i="12"/>
  <c r="AD14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AZ11" i="12"/>
  <c r="AY11" i="12"/>
  <c r="AX11" i="12"/>
  <c r="AW11" i="12"/>
  <c r="AV11" i="12"/>
  <c r="AU11" i="12"/>
  <c r="AT11" i="12"/>
  <c r="AS11" i="12"/>
  <c r="AR11" i="12"/>
  <c r="AQ11" i="12"/>
  <c r="AP11" i="12"/>
  <c r="AO11" i="12"/>
  <c r="AN11" i="12"/>
  <c r="AM11" i="12"/>
  <c r="AL11" i="12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AZ8" i="12"/>
  <c r="AY8" i="12"/>
  <c r="AX8" i="12"/>
  <c r="AW8" i="12"/>
  <c r="AV8" i="12"/>
  <c r="AU8" i="12"/>
  <c r="AT8" i="12"/>
  <c r="AS8" i="12"/>
  <c r="AR8" i="12"/>
  <c r="AQ8" i="12"/>
  <c r="AP8" i="12"/>
  <c r="AO8" i="12"/>
  <c r="AN8" i="12"/>
  <c r="AM8" i="12"/>
  <c r="AL8" i="12"/>
  <c r="AK8" i="12"/>
  <c r="AJ8" i="12"/>
  <c r="AI8" i="12"/>
  <c r="AH8" i="12"/>
  <c r="AG8" i="12"/>
  <c r="AF8" i="12"/>
  <c r="AE8" i="12"/>
  <c r="AD8" i="12"/>
  <c r="AC8" i="12"/>
  <c r="AB8" i="12"/>
  <c r="AA8" i="12"/>
  <c r="Z8" i="12"/>
  <c r="Y8" i="12"/>
  <c r="X8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AZ5" i="12"/>
  <c r="AY5" i="12"/>
  <c r="AX5" i="12"/>
  <c r="AW5" i="12"/>
  <c r="AV5" i="12"/>
  <c r="AU5" i="12"/>
  <c r="AT5" i="12"/>
  <c r="AS5" i="12"/>
  <c r="AR5" i="12"/>
  <c r="AQ5" i="12"/>
  <c r="AP5" i="12"/>
  <c r="AO5" i="12"/>
  <c r="AN5" i="12"/>
  <c r="AM5" i="12"/>
  <c r="AL5" i="12"/>
  <c r="AK5" i="12"/>
  <c r="AJ5" i="12"/>
  <c r="AI5" i="12"/>
  <c r="AH5" i="12"/>
  <c r="AG5" i="12"/>
  <c r="AF5" i="12"/>
  <c r="AE5" i="12"/>
  <c r="AD5" i="12"/>
  <c r="AC5" i="12"/>
  <c r="AB5" i="12"/>
  <c r="AA5" i="12"/>
  <c r="Z5" i="12"/>
  <c r="Y5" i="12"/>
  <c r="X5" i="12"/>
  <c r="W5" i="12"/>
  <c r="V5" i="12"/>
  <c r="U5" i="12"/>
  <c r="T5" i="12"/>
  <c r="S5" i="12"/>
  <c r="R5" i="12"/>
  <c r="Q5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A5" i="12" s="1"/>
  <c r="AC29" i="8"/>
  <c r="AA29" i="8"/>
  <c r="Y29" i="8"/>
  <c r="W29" i="8"/>
  <c r="AT16" i="8"/>
  <c r="AU16" i="8"/>
  <c r="AV16" i="8"/>
  <c r="AW16" i="8"/>
  <c r="AX16" i="8"/>
  <c r="AY16" i="8"/>
  <c r="AZ16" i="8"/>
  <c r="AK19" i="8"/>
  <c r="AL19" i="8"/>
  <c r="AM19" i="8"/>
  <c r="AN19" i="8"/>
  <c r="AO19" i="8"/>
  <c r="AP19" i="8"/>
  <c r="AQ19" i="8"/>
  <c r="AR19" i="8"/>
  <c r="AS19" i="8"/>
  <c r="AT19" i="8"/>
  <c r="AU19" i="8"/>
  <c r="AV19" i="8"/>
  <c r="AW19" i="8"/>
  <c r="AX19" i="8"/>
  <c r="AY19" i="8"/>
  <c r="AZ19" i="8"/>
  <c r="Y16" i="8"/>
  <c r="Z16" i="8"/>
  <c r="AA16" i="8"/>
  <c r="AB16" i="8"/>
  <c r="AC16" i="8"/>
  <c r="AD16" i="8"/>
  <c r="AE16" i="8"/>
  <c r="AF16" i="8"/>
  <c r="AG16" i="8"/>
  <c r="AH16" i="8"/>
  <c r="AI16" i="8"/>
  <c r="AJ16" i="8"/>
  <c r="AK16" i="8"/>
  <c r="AL16" i="8"/>
  <c r="AM16" i="8"/>
  <c r="AN16" i="8"/>
  <c r="AO16" i="8"/>
  <c r="AP16" i="8"/>
  <c r="AQ16" i="8"/>
  <c r="AR16" i="8"/>
  <c r="AS16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N16" i="8"/>
  <c r="O16" i="8"/>
  <c r="P16" i="8"/>
  <c r="Q16" i="8"/>
  <c r="R16" i="8"/>
  <c r="S16" i="8"/>
  <c r="T16" i="8"/>
  <c r="U16" i="8"/>
  <c r="V16" i="8"/>
  <c r="W16" i="8"/>
  <c r="X16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D16" i="8"/>
  <c r="E16" i="8"/>
  <c r="F16" i="8"/>
  <c r="G16" i="8"/>
  <c r="H16" i="8"/>
  <c r="I16" i="8"/>
  <c r="J16" i="8"/>
  <c r="K16" i="8"/>
  <c r="L16" i="8"/>
  <c r="M16" i="8"/>
  <c r="C19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C15" i="8"/>
  <c r="C18" i="8"/>
  <c r="AY20" i="12" l="1"/>
  <c r="AQ20" i="12"/>
  <c r="AI20" i="12"/>
  <c r="AA20" i="12"/>
  <c r="S20" i="12"/>
  <c r="AZ20" i="12"/>
  <c r="AX20" i="12"/>
  <c r="AR20" i="12"/>
  <c r="AP20" i="12"/>
  <c r="AJ20" i="12"/>
  <c r="AB20" i="12"/>
  <c r="Z20" i="12"/>
  <c r="V20" i="12"/>
  <c r="T20" i="12"/>
  <c r="R20" i="12"/>
  <c r="N20" i="12"/>
  <c r="L20" i="12"/>
  <c r="D20" i="12"/>
  <c r="C17" i="12"/>
  <c r="AU17" i="12"/>
  <c r="AQ17" i="12"/>
  <c r="AI17" i="12"/>
  <c r="AE17" i="12"/>
  <c r="Y17" i="12"/>
  <c r="S17" i="12"/>
  <c r="Q17" i="12"/>
  <c r="K17" i="12"/>
  <c r="BA12" i="14"/>
  <c r="BA14" i="14"/>
  <c r="AP17" i="12"/>
  <c r="Z17" i="12"/>
  <c r="J17" i="12"/>
  <c r="AX17" i="12"/>
  <c r="AH17" i="12"/>
  <c r="R17" i="12"/>
  <c r="AW17" i="12"/>
  <c r="AO17" i="12"/>
  <c r="AG17" i="12"/>
  <c r="AV20" i="12"/>
  <c r="AN20" i="12"/>
  <c r="AF20" i="12"/>
  <c r="X20" i="12"/>
  <c r="P20" i="12"/>
  <c r="H20" i="12"/>
  <c r="C20" i="12"/>
  <c r="BA8" i="12"/>
  <c r="BA14" i="12"/>
  <c r="BA11" i="12"/>
  <c r="AD29" i="7"/>
  <c r="AF29" i="7"/>
  <c r="AH29" i="7"/>
  <c r="D5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Z5" i="7"/>
  <c r="AA5" i="7"/>
  <c r="AB5" i="7"/>
  <c r="AC5" i="7"/>
  <c r="AD5" i="7"/>
  <c r="AE5" i="7"/>
  <c r="AF5" i="7"/>
  <c r="AG5" i="7"/>
  <c r="AH5" i="7"/>
  <c r="AI5" i="7"/>
  <c r="AJ5" i="7"/>
  <c r="AK5" i="7"/>
  <c r="AL5" i="7"/>
  <c r="AM5" i="7"/>
  <c r="AN5" i="7"/>
  <c r="AO5" i="7"/>
  <c r="AP5" i="7"/>
  <c r="AQ5" i="7"/>
  <c r="AR5" i="7"/>
  <c r="AS5" i="7"/>
  <c r="AT5" i="7"/>
  <c r="AU5" i="7"/>
  <c r="AV5" i="7"/>
  <c r="AW5" i="7"/>
  <c r="AX5" i="7"/>
  <c r="AY5" i="7"/>
  <c r="AZ5" i="7"/>
  <c r="C5" i="7"/>
  <c r="D5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T5" i="8"/>
  <c r="U5" i="8"/>
  <c r="V5" i="8"/>
  <c r="W5" i="8"/>
  <c r="X5" i="8"/>
  <c r="Y5" i="8"/>
  <c r="Z5" i="8"/>
  <c r="AA5" i="8"/>
  <c r="AB5" i="8"/>
  <c r="AC5" i="8"/>
  <c r="AD5" i="8"/>
  <c r="AE5" i="8"/>
  <c r="AF5" i="8"/>
  <c r="AG5" i="8"/>
  <c r="AH5" i="8"/>
  <c r="AI5" i="8"/>
  <c r="AJ5" i="8"/>
  <c r="AK5" i="8"/>
  <c r="AL5" i="8"/>
  <c r="AM5" i="8"/>
  <c r="AN5" i="8"/>
  <c r="AO5" i="8"/>
  <c r="AP5" i="8"/>
  <c r="AQ5" i="8"/>
  <c r="AR5" i="8"/>
  <c r="AS5" i="8"/>
  <c r="AT5" i="8"/>
  <c r="AU5" i="8"/>
  <c r="AV5" i="8"/>
  <c r="AW5" i="8"/>
  <c r="AX5" i="8"/>
  <c r="AY5" i="8"/>
  <c r="AZ5" i="8"/>
  <c r="C5" i="8"/>
  <c r="S20" i="8"/>
  <c r="K20" i="8"/>
  <c r="C20" i="8"/>
  <c r="AV20" i="8"/>
  <c r="P20" i="8"/>
  <c r="H20" i="8"/>
  <c r="AZ20" i="8"/>
  <c r="AY20" i="8"/>
  <c r="AX20" i="8"/>
  <c r="AW20" i="8"/>
  <c r="AU20" i="8"/>
  <c r="AT20" i="8"/>
  <c r="AS20" i="8"/>
  <c r="AR20" i="8"/>
  <c r="AQ20" i="8"/>
  <c r="AO20" i="8"/>
  <c r="AJ20" i="8"/>
  <c r="AI20" i="8"/>
  <c r="AG20" i="8"/>
  <c r="AB20" i="8"/>
  <c r="AA20" i="8"/>
  <c r="Y20" i="8"/>
  <c r="U20" i="8"/>
  <c r="T20" i="8"/>
  <c r="R20" i="8"/>
  <c r="Q20" i="8"/>
  <c r="O20" i="8"/>
  <c r="N20" i="8"/>
  <c r="M20" i="8"/>
  <c r="L20" i="8"/>
  <c r="J20" i="8"/>
  <c r="I20" i="8"/>
  <c r="G20" i="8"/>
  <c r="F20" i="8"/>
  <c r="E20" i="8"/>
  <c r="D20" i="8"/>
  <c r="AS17" i="8"/>
  <c r="AM17" i="8"/>
  <c r="AK17" i="8"/>
  <c r="AE17" i="8"/>
  <c r="U17" i="8"/>
  <c r="O17" i="8"/>
  <c r="M17" i="8"/>
  <c r="G17" i="8"/>
  <c r="E17" i="8"/>
  <c r="AU17" i="8"/>
  <c r="AZ17" i="8"/>
  <c r="AY17" i="8"/>
  <c r="AX17" i="8"/>
  <c r="AW17" i="8"/>
  <c r="AV17" i="8"/>
  <c r="AT17" i="8"/>
  <c r="AR17" i="8"/>
  <c r="AQ17" i="8"/>
  <c r="AP17" i="8"/>
  <c r="AO17" i="8"/>
  <c r="AN17" i="8"/>
  <c r="AL17" i="8"/>
  <c r="AJ17" i="8"/>
  <c r="AI17" i="8"/>
  <c r="AH17" i="8"/>
  <c r="AG17" i="8"/>
  <c r="AF17" i="8"/>
  <c r="AC17" i="8"/>
  <c r="AB17" i="8"/>
  <c r="Z17" i="8"/>
  <c r="Y17" i="8"/>
  <c r="W17" i="8"/>
  <c r="V17" i="8"/>
  <c r="T17" i="8"/>
  <c r="S17" i="8"/>
  <c r="R17" i="8"/>
  <c r="Q17" i="8"/>
  <c r="P17" i="8"/>
  <c r="N17" i="8"/>
  <c r="L17" i="8"/>
  <c r="K17" i="8"/>
  <c r="J17" i="8"/>
  <c r="I17" i="8"/>
  <c r="H17" i="8"/>
  <c r="F17" i="8"/>
  <c r="D17" i="8"/>
  <c r="C17" i="8"/>
  <c r="AZ14" i="8"/>
  <c r="AY14" i="8"/>
  <c r="AX14" i="8"/>
  <c r="AW14" i="8"/>
  <c r="AV14" i="8"/>
  <c r="AU14" i="8"/>
  <c r="AT14" i="8"/>
  <c r="AS14" i="8"/>
  <c r="AR14" i="8"/>
  <c r="AQ14" i="8"/>
  <c r="AP14" i="8"/>
  <c r="AO14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AZ11" i="8"/>
  <c r="AY11" i="8"/>
  <c r="AX11" i="8"/>
  <c r="AW11" i="8"/>
  <c r="AV11" i="8"/>
  <c r="AU11" i="8"/>
  <c r="AT11" i="8"/>
  <c r="AS11" i="8"/>
  <c r="AR11" i="8"/>
  <c r="AQ11" i="8"/>
  <c r="AP11" i="8"/>
  <c r="AO11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AZ8" i="8"/>
  <c r="AY8" i="8"/>
  <c r="AX8" i="8"/>
  <c r="AW8" i="8"/>
  <c r="AV8" i="8"/>
  <c r="AU8" i="8"/>
  <c r="AT8" i="8"/>
  <c r="AS8" i="8"/>
  <c r="AR8" i="8"/>
  <c r="AQ8" i="8"/>
  <c r="AP8" i="8"/>
  <c r="AO8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D19" i="7"/>
  <c r="E19" i="7"/>
  <c r="F19" i="7"/>
  <c r="F20" i="7" s="1"/>
  <c r="G19" i="7"/>
  <c r="H19" i="7"/>
  <c r="I19" i="7"/>
  <c r="J19" i="7"/>
  <c r="K19" i="7"/>
  <c r="L19" i="7"/>
  <c r="M19" i="7"/>
  <c r="N19" i="7"/>
  <c r="N20" i="7" s="1"/>
  <c r="O19" i="7"/>
  <c r="P19" i="7"/>
  <c r="Q19" i="7"/>
  <c r="R19" i="7"/>
  <c r="S19" i="7"/>
  <c r="T19" i="7"/>
  <c r="U19" i="7"/>
  <c r="V19" i="7"/>
  <c r="V20" i="7" s="1"/>
  <c r="W19" i="7"/>
  <c r="X19" i="7"/>
  <c r="Y19" i="7"/>
  <c r="Z19" i="7"/>
  <c r="Z20" i="7" s="1"/>
  <c r="AA19" i="7"/>
  <c r="AB19" i="7"/>
  <c r="AC19" i="7"/>
  <c r="AD19" i="7"/>
  <c r="AE19" i="7"/>
  <c r="AF19" i="7"/>
  <c r="AG19" i="7"/>
  <c r="AH19" i="7"/>
  <c r="AI19" i="7"/>
  <c r="AJ19" i="7"/>
  <c r="AK19" i="7"/>
  <c r="AL19" i="7"/>
  <c r="AM19" i="7"/>
  <c r="AN19" i="7"/>
  <c r="AO19" i="7"/>
  <c r="AP19" i="7"/>
  <c r="AQ19" i="7"/>
  <c r="AR19" i="7"/>
  <c r="AS19" i="7"/>
  <c r="AT19" i="7"/>
  <c r="AU19" i="7"/>
  <c r="AV19" i="7"/>
  <c r="AW19" i="7"/>
  <c r="AX19" i="7"/>
  <c r="AY19" i="7"/>
  <c r="AZ19" i="7"/>
  <c r="C19" i="7"/>
  <c r="D16" i="7"/>
  <c r="E16" i="7"/>
  <c r="F16" i="7"/>
  <c r="G16" i="7"/>
  <c r="H16" i="7"/>
  <c r="I16" i="7"/>
  <c r="J16" i="7"/>
  <c r="K16" i="7"/>
  <c r="L16" i="7"/>
  <c r="M16" i="7"/>
  <c r="N16" i="7"/>
  <c r="N17" i="7" s="1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AC16" i="7"/>
  <c r="AD16" i="7"/>
  <c r="AD17" i="7" s="1"/>
  <c r="AE16" i="7"/>
  <c r="AF16" i="7"/>
  <c r="AG16" i="7"/>
  <c r="AH16" i="7"/>
  <c r="AI16" i="7"/>
  <c r="AJ16" i="7"/>
  <c r="AK16" i="7"/>
  <c r="AL16" i="7"/>
  <c r="AM16" i="7"/>
  <c r="AN16" i="7"/>
  <c r="AO16" i="7"/>
  <c r="AP16" i="7"/>
  <c r="AQ16" i="7"/>
  <c r="AR16" i="7"/>
  <c r="AS16" i="7"/>
  <c r="AT16" i="7"/>
  <c r="AT17" i="7" s="1"/>
  <c r="AU16" i="7"/>
  <c r="AV16" i="7"/>
  <c r="AW16" i="7"/>
  <c r="AX16" i="7"/>
  <c r="AY16" i="7"/>
  <c r="AZ16" i="7"/>
  <c r="C14" i="7"/>
  <c r="C16" i="7"/>
  <c r="D18" i="7"/>
  <c r="E18" i="7"/>
  <c r="F18" i="7"/>
  <c r="G18" i="7"/>
  <c r="H18" i="7"/>
  <c r="I18" i="7"/>
  <c r="J18" i="7"/>
  <c r="K18" i="7"/>
  <c r="L18" i="7"/>
  <c r="M18" i="7"/>
  <c r="N18" i="7"/>
  <c r="O18" i="7"/>
  <c r="O20" i="7" s="1"/>
  <c r="P18" i="7"/>
  <c r="Q18" i="7"/>
  <c r="R18" i="7"/>
  <c r="S18" i="7"/>
  <c r="S20" i="7" s="1"/>
  <c r="T18" i="7"/>
  <c r="U18" i="7"/>
  <c r="V18" i="7"/>
  <c r="W18" i="7"/>
  <c r="X18" i="7"/>
  <c r="Y18" i="7"/>
  <c r="Z18" i="7"/>
  <c r="AA18" i="7"/>
  <c r="AB18" i="7"/>
  <c r="AC18" i="7"/>
  <c r="AD18" i="7"/>
  <c r="AE18" i="7"/>
  <c r="AE20" i="7" s="1"/>
  <c r="AF18" i="7"/>
  <c r="AG18" i="7"/>
  <c r="AH18" i="7"/>
  <c r="AI18" i="7"/>
  <c r="AJ18" i="7"/>
  <c r="AK18" i="7"/>
  <c r="AL18" i="7"/>
  <c r="AM18" i="7"/>
  <c r="AN18" i="7"/>
  <c r="AO18" i="7"/>
  <c r="AP18" i="7"/>
  <c r="AQ18" i="7"/>
  <c r="AR18" i="7"/>
  <c r="AS18" i="7"/>
  <c r="AT18" i="7"/>
  <c r="AU18" i="7"/>
  <c r="AU20" i="7" s="1"/>
  <c r="AV18" i="7"/>
  <c r="AW18" i="7"/>
  <c r="AW20" i="7" s="1"/>
  <c r="AX18" i="7"/>
  <c r="AY18" i="7"/>
  <c r="AZ18" i="7"/>
  <c r="C18" i="7"/>
  <c r="D15" i="7"/>
  <c r="E15" i="7"/>
  <c r="E17" i="7" s="1"/>
  <c r="F15" i="7"/>
  <c r="G15" i="7"/>
  <c r="G17" i="7" s="1"/>
  <c r="H15" i="7"/>
  <c r="I15" i="7"/>
  <c r="J15" i="7"/>
  <c r="K15" i="7"/>
  <c r="L15" i="7"/>
  <c r="M15" i="7"/>
  <c r="M17" i="7" s="1"/>
  <c r="N15" i="7"/>
  <c r="O15" i="7"/>
  <c r="O17" i="7" s="1"/>
  <c r="P15" i="7"/>
  <c r="Q15" i="7"/>
  <c r="Q17" i="7" s="1"/>
  <c r="R15" i="7"/>
  <c r="S15" i="7"/>
  <c r="T15" i="7"/>
  <c r="U15" i="7"/>
  <c r="U17" i="7" s="1"/>
  <c r="V15" i="7"/>
  <c r="W15" i="7"/>
  <c r="W17" i="7" s="1"/>
  <c r="X15" i="7"/>
  <c r="Y15" i="7"/>
  <c r="Z15" i="7"/>
  <c r="AA15" i="7"/>
  <c r="AB15" i="7"/>
  <c r="AC15" i="7"/>
  <c r="AC17" i="7" s="1"/>
  <c r="AD15" i="7"/>
  <c r="AE15" i="7"/>
  <c r="AE17" i="7" s="1"/>
  <c r="AF15" i="7"/>
  <c r="AG15" i="7"/>
  <c r="AH15" i="7"/>
  <c r="AI15" i="7"/>
  <c r="AJ15" i="7"/>
  <c r="AK15" i="7"/>
  <c r="AK17" i="7" s="1"/>
  <c r="AL15" i="7"/>
  <c r="AM15" i="7"/>
  <c r="AM17" i="7" s="1"/>
  <c r="AN15" i="7"/>
  <c r="AO15" i="7"/>
  <c r="AP15" i="7"/>
  <c r="AQ15" i="7"/>
  <c r="AR15" i="7"/>
  <c r="AS15" i="7"/>
  <c r="AS17" i="7" s="1"/>
  <c r="AT15" i="7"/>
  <c r="AU15" i="7"/>
  <c r="AV15" i="7"/>
  <c r="AW15" i="7"/>
  <c r="AX15" i="7"/>
  <c r="AY15" i="7"/>
  <c r="AZ15" i="7"/>
  <c r="C15" i="7"/>
  <c r="Y20" i="7"/>
  <c r="AM20" i="7"/>
  <c r="W20" i="7"/>
  <c r="I20" i="7"/>
  <c r="E20" i="7"/>
  <c r="AR17" i="7"/>
  <c r="AL17" i="7"/>
  <c r="AB17" i="7"/>
  <c r="T17" i="7"/>
  <c r="L17" i="7"/>
  <c r="D17" i="7"/>
  <c r="AZ14" i="7"/>
  <c r="AY14" i="7"/>
  <c r="AX14" i="7"/>
  <c r="AW14" i="7"/>
  <c r="AV14" i="7"/>
  <c r="AU14" i="7"/>
  <c r="AT14" i="7"/>
  <c r="AS14" i="7"/>
  <c r="AR14" i="7"/>
  <c r="AQ14" i="7"/>
  <c r="AP14" i="7"/>
  <c r="AO14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AZ11" i="7"/>
  <c r="AY11" i="7"/>
  <c r="AX11" i="7"/>
  <c r="AW11" i="7"/>
  <c r="AV11" i="7"/>
  <c r="AU11" i="7"/>
  <c r="AT11" i="7"/>
  <c r="AS11" i="7"/>
  <c r="AR11" i="7"/>
  <c r="AQ11" i="7"/>
  <c r="AP11" i="7"/>
  <c r="AO11" i="7"/>
  <c r="AN11" i="7"/>
  <c r="AM11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AZ8" i="7"/>
  <c r="AY8" i="7"/>
  <c r="AX8" i="7"/>
  <c r="AW8" i="7"/>
  <c r="AV8" i="7"/>
  <c r="AU8" i="7"/>
  <c r="AT8" i="7"/>
  <c r="AS8" i="7"/>
  <c r="AR8" i="7"/>
  <c r="AQ8" i="7"/>
  <c r="AP8" i="7"/>
  <c r="AO8" i="7"/>
  <c r="AN8" i="7"/>
  <c r="AM8" i="7"/>
  <c r="AL8" i="7"/>
  <c r="AK8" i="7"/>
  <c r="AJ8" i="7"/>
  <c r="AI8" i="7"/>
  <c r="AH8" i="7"/>
  <c r="AG8" i="7"/>
  <c r="AF8" i="7"/>
  <c r="AE8" i="7"/>
  <c r="AD8" i="7"/>
  <c r="AC8" i="7"/>
  <c r="AB8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BA17" i="12" l="1"/>
  <c r="AZ17" i="7"/>
  <c r="AV17" i="7"/>
  <c r="AN17" i="7"/>
  <c r="AJ17" i="7"/>
  <c r="AF17" i="7"/>
  <c r="X17" i="7"/>
  <c r="V17" i="7"/>
  <c r="P17" i="7"/>
  <c r="H17" i="7"/>
  <c r="F17" i="7"/>
  <c r="AX20" i="7"/>
  <c r="AP20" i="7"/>
  <c r="AH20" i="7"/>
  <c r="AD20" i="7"/>
  <c r="R20" i="7"/>
  <c r="J20" i="7"/>
  <c r="C20" i="7"/>
  <c r="AW17" i="7"/>
  <c r="AO17" i="7"/>
  <c r="AG17" i="7"/>
  <c r="Y17" i="7"/>
  <c r="I17" i="7"/>
  <c r="AY20" i="7"/>
  <c r="AI20" i="7"/>
  <c r="K20" i="7"/>
  <c r="M20" i="7"/>
  <c r="Z17" i="7"/>
  <c r="AR20" i="7"/>
  <c r="AJ20" i="7"/>
  <c r="AB20" i="7"/>
  <c r="T20" i="7"/>
  <c r="L20" i="7"/>
  <c r="D20" i="7"/>
  <c r="AU17" i="7"/>
  <c r="BA5" i="8"/>
  <c r="BA20" i="12"/>
  <c r="BA11" i="8"/>
  <c r="BA14" i="8"/>
  <c r="BA8" i="8"/>
  <c r="X17" i="8"/>
  <c r="Z20" i="8"/>
  <c r="AH20" i="8"/>
  <c r="AP20" i="8"/>
  <c r="X20" i="8"/>
  <c r="AF20" i="8"/>
  <c r="AN20" i="8"/>
  <c r="AA17" i="8"/>
  <c r="AC20" i="8"/>
  <c r="AK20" i="8"/>
  <c r="V20" i="8"/>
  <c r="AD20" i="8"/>
  <c r="AL20" i="8"/>
  <c r="W20" i="8"/>
  <c r="AE20" i="8"/>
  <c r="AM20" i="8"/>
  <c r="AD17" i="8"/>
  <c r="AZ20" i="7"/>
  <c r="AQ20" i="7"/>
  <c r="AA20" i="7"/>
  <c r="J17" i="7"/>
  <c r="R17" i="7"/>
  <c r="AH17" i="7"/>
  <c r="AP17" i="7"/>
  <c r="AX17" i="7"/>
  <c r="AQ17" i="7"/>
  <c r="AI17" i="7"/>
  <c r="K17" i="7"/>
  <c r="AA17" i="7"/>
  <c r="AY17" i="7"/>
  <c r="S17" i="7"/>
  <c r="C17" i="7"/>
  <c r="U20" i="7"/>
  <c r="AC20" i="7"/>
  <c r="AK20" i="7"/>
  <c r="AS20" i="7"/>
  <c r="AL20" i="7"/>
  <c r="AT20" i="7"/>
  <c r="P20" i="7"/>
  <c r="AN20" i="7"/>
  <c r="X20" i="7"/>
  <c r="AF20" i="7"/>
  <c r="AV20" i="7"/>
  <c r="Q20" i="7"/>
  <c r="AG20" i="7"/>
  <c r="AO20" i="7"/>
  <c r="G20" i="7"/>
  <c r="H20" i="7"/>
  <c r="BA11" i="7"/>
  <c r="BA8" i="7"/>
  <c r="AZ19" i="6"/>
  <c r="AY19" i="6"/>
  <c r="AX19" i="6"/>
  <c r="AW19" i="6"/>
  <c r="AV19" i="6"/>
  <c r="AU19" i="6"/>
  <c r="AT19" i="6"/>
  <c r="AS19" i="6"/>
  <c r="AR19" i="6"/>
  <c r="AQ19" i="6"/>
  <c r="AP19" i="6"/>
  <c r="AO19" i="6"/>
  <c r="AN19" i="6"/>
  <c r="AM19" i="6"/>
  <c r="AL19" i="6"/>
  <c r="AK19" i="6"/>
  <c r="AJ19" i="6"/>
  <c r="AI19" i="6"/>
  <c r="AH19" i="6"/>
  <c r="AG19" i="6"/>
  <c r="AF19" i="6"/>
  <c r="AE19" i="6"/>
  <c r="AD19" i="6"/>
  <c r="AC19" i="6"/>
  <c r="AC20" i="6" s="1"/>
  <c r="AB19" i="6"/>
  <c r="AZ18" i="6"/>
  <c r="AZ20" i="6" s="1"/>
  <c r="AY18" i="6"/>
  <c r="AX18" i="6"/>
  <c r="AX20" i="6" s="1"/>
  <c r="AW18" i="6"/>
  <c r="AV18" i="6"/>
  <c r="AV20" i="6" s="1"/>
  <c r="AU18" i="6"/>
  <c r="AT18" i="6"/>
  <c r="AT20" i="6" s="1"/>
  <c r="AS18" i="6"/>
  <c r="AS20" i="6" s="1"/>
  <c r="AR18" i="6"/>
  <c r="AR20" i="6" s="1"/>
  <c r="AQ18" i="6"/>
  <c r="AP18" i="6"/>
  <c r="AP20" i="6" s="1"/>
  <c r="AO18" i="6"/>
  <c r="AN18" i="6"/>
  <c r="AN20" i="6" s="1"/>
  <c r="AM18" i="6"/>
  <c r="AL18" i="6"/>
  <c r="AL20" i="6" s="1"/>
  <c r="AK18" i="6"/>
  <c r="AJ18" i="6"/>
  <c r="AJ20" i="6" s="1"/>
  <c r="AI18" i="6"/>
  <c r="AH18" i="6"/>
  <c r="AH20" i="6" s="1"/>
  <c r="AG18" i="6"/>
  <c r="AF18" i="6"/>
  <c r="AF20" i="6" s="1"/>
  <c r="AE18" i="6"/>
  <c r="AD18" i="6"/>
  <c r="AD20" i="6" s="1"/>
  <c r="AC18" i="6"/>
  <c r="AB18" i="6"/>
  <c r="AB20" i="6" s="1"/>
  <c r="AZ16" i="6"/>
  <c r="AZ17" i="6" s="1"/>
  <c r="AY16" i="6"/>
  <c r="AY17" i="6" s="1"/>
  <c r="AX16" i="6"/>
  <c r="AX17" i="6" s="1"/>
  <c r="AW16" i="6"/>
  <c r="AW17" i="6" s="1"/>
  <c r="AV16" i="6"/>
  <c r="AV17" i="6" s="1"/>
  <c r="AU16" i="6"/>
  <c r="AU17" i="6" s="1"/>
  <c r="AT16" i="6"/>
  <c r="AT17" i="6" s="1"/>
  <c r="AS16" i="6"/>
  <c r="AS17" i="6" s="1"/>
  <c r="AR16" i="6"/>
  <c r="AR17" i="6" s="1"/>
  <c r="AQ16" i="6"/>
  <c r="AQ17" i="6" s="1"/>
  <c r="AP16" i="6"/>
  <c r="AP17" i="6" s="1"/>
  <c r="AO16" i="6"/>
  <c r="AO17" i="6" s="1"/>
  <c r="AN16" i="6"/>
  <c r="AN17" i="6" s="1"/>
  <c r="AM16" i="6"/>
  <c r="AM17" i="6" s="1"/>
  <c r="AL16" i="6"/>
  <c r="AL17" i="6" s="1"/>
  <c r="AK16" i="6"/>
  <c r="AK17" i="6" s="1"/>
  <c r="AJ16" i="6"/>
  <c r="AJ17" i="6" s="1"/>
  <c r="AI16" i="6"/>
  <c r="AI17" i="6" s="1"/>
  <c r="AH16" i="6"/>
  <c r="AH17" i="6" s="1"/>
  <c r="AG16" i="6"/>
  <c r="AG17" i="6" s="1"/>
  <c r="AF16" i="6"/>
  <c r="AF17" i="6" s="1"/>
  <c r="AE16" i="6"/>
  <c r="AE17" i="6" s="1"/>
  <c r="AD16" i="6"/>
  <c r="AD17" i="6" s="1"/>
  <c r="AC16" i="6"/>
  <c r="AC17" i="6" s="1"/>
  <c r="AB16" i="6"/>
  <c r="AB17" i="6" s="1"/>
  <c r="AZ14" i="6"/>
  <c r="AY14" i="6"/>
  <c r="AX14" i="6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AB14" i="6"/>
  <c r="AZ11" i="6"/>
  <c r="AY11" i="6"/>
  <c r="AX11" i="6"/>
  <c r="AW11" i="6"/>
  <c r="AV11" i="6"/>
  <c r="AU11" i="6"/>
  <c r="AT11" i="6"/>
  <c r="AS11" i="6"/>
  <c r="AR11" i="6"/>
  <c r="AQ11" i="6"/>
  <c r="AP11" i="6"/>
  <c r="AO11" i="6"/>
  <c r="AN11" i="6"/>
  <c r="AM11" i="6"/>
  <c r="AL11" i="6"/>
  <c r="AK11" i="6"/>
  <c r="AJ11" i="6"/>
  <c r="AI11" i="6"/>
  <c r="AH11" i="6"/>
  <c r="AG11" i="6"/>
  <c r="AF11" i="6"/>
  <c r="AE11" i="6"/>
  <c r="AD11" i="6"/>
  <c r="AC11" i="6"/>
  <c r="AB11" i="6"/>
  <c r="AZ8" i="6"/>
  <c r="AY8" i="6"/>
  <c r="AX8" i="6"/>
  <c r="AW8" i="6"/>
  <c r="AV8" i="6"/>
  <c r="AU8" i="6"/>
  <c r="AT8" i="6"/>
  <c r="AS8" i="6"/>
  <c r="AR8" i="6"/>
  <c r="AQ8" i="6"/>
  <c r="AP8" i="6"/>
  <c r="AO8" i="6"/>
  <c r="AN8" i="6"/>
  <c r="AM8" i="6"/>
  <c r="AL8" i="6"/>
  <c r="AK8" i="6"/>
  <c r="AJ8" i="6"/>
  <c r="AI8" i="6"/>
  <c r="AH8" i="6"/>
  <c r="AG8" i="6"/>
  <c r="AF8" i="6"/>
  <c r="AE8" i="6"/>
  <c r="AD8" i="6"/>
  <c r="AC8" i="6"/>
  <c r="AB8" i="6"/>
  <c r="AZ5" i="6"/>
  <c r="AY5" i="6"/>
  <c r="AX5" i="6"/>
  <c r="AW5" i="6"/>
  <c r="AV5" i="6"/>
  <c r="AU5" i="6"/>
  <c r="AT5" i="6"/>
  <c r="AS5" i="6"/>
  <c r="AR5" i="6"/>
  <c r="AQ5" i="6"/>
  <c r="AP5" i="6"/>
  <c r="AO5" i="6"/>
  <c r="AN5" i="6"/>
  <c r="AM5" i="6"/>
  <c r="AL5" i="6"/>
  <c r="AK5" i="6"/>
  <c r="AJ5" i="6"/>
  <c r="AI5" i="6"/>
  <c r="AH5" i="6"/>
  <c r="AG5" i="6"/>
  <c r="AF5" i="6"/>
  <c r="AE5" i="6"/>
  <c r="AD5" i="6"/>
  <c r="AC5" i="6"/>
  <c r="AB5" i="6"/>
  <c r="AE20" i="6" l="1"/>
  <c r="AI20" i="6"/>
  <c r="AK20" i="6"/>
  <c r="AM20" i="6"/>
  <c r="AQ20" i="6"/>
  <c r="AU20" i="6"/>
  <c r="AY20" i="6"/>
  <c r="BA17" i="8"/>
  <c r="BA20" i="8"/>
  <c r="BA20" i="7"/>
  <c r="BA17" i="7"/>
  <c r="AG20" i="6"/>
  <c r="AO20" i="6"/>
  <c r="AW20" i="6"/>
  <c r="R17" i="6"/>
  <c r="L17" i="6"/>
  <c r="C17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C14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C11" i="6"/>
  <c r="BA11" i="6" s="1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C8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C5" i="6"/>
  <c r="D16" i="6"/>
  <c r="D17" i="6" s="1"/>
  <c r="E16" i="6"/>
  <c r="E17" i="6" s="1"/>
  <c r="F16" i="6"/>
  <c r="F17" i="6" s="1"/>
  <c r="G16" i="6"/>
  <c r="G17" i="6" s="1"/>
  <c r="H16" i="6"/>
  <c r="H17" i="6" s="1"/>
  <c r="I16" i="6"/>
  <c r="I17" i="6" s="1"/>
  <c r="J16" i="6"/>
  <c r="J17" i="6" s="1"/>
  <c r="K16" i="6"/>
  <c r="K17" i="6" s="1"/>
  <c r="L16" i="6"/>
  <c r="M16" i="6"/>
  <c r="M17" i="6" s="1"/>
  <c r="N16" i="6"/>
  <c r="N17" i="6" s="1"/>
  <c r="O16" i="6"/>
  <c r="O17" i="6" s="1"/>
  <c r="P16" i="6"/>
  <c r="P17" i="6" s="1"/>
  <c r="Q16" i="6"/>
  <c r="Q17" i="6" s="1"/>
  <c r="R16" i="6"/>
  <c r="S16" i="6"/>
  <c r="S17" i="6" s="1"/>
  <c r="T16" i="6"/>
  <c r="T17" i="6" s="1"/>
  <c r="U16" i="6"/>
  <c r="U17" i="6" s="1"/>
  <c r="V16" i="6"/>
  <c r="V17" i="6" s="1"/>
  <c r="W16" i="6"/>
  <c r="W17" i="6" s="1"/>
  <c r="X16" i="6"/>
  <c r="X17" i="6" s="1"/>
  <c r="Y16" i="6"/>
  <c r="Y17" i="6" s="1"/>
  <c r="Z16" i="6"/>
  <c r="AA16" i="6"/>
  <c r="AA17" i="6" s="1"/>
  <c r="C16" i="6"/>
  <c r="D19" i="6"/>
  <c r="E19" i="6"/>
  <c r="F19" i="6"/>
  <c r="G19" i="6"/>
  <c r="H19" i="6"/>
  <c r="I19" i="6"/>
  <c r="J19" i="6"/>
  <c r="K19" i="6"/>
  <c r="L19" i="6"/>
  <c r="M19" i="6"/>
  <c r="N19" i="6"/>
  <c r="N20" i="6" s="1"/>
  <c r="O19" i="6"/>
  <c r="P19" i="6"/>
  <c r="P20" i="6" s="1"/>
  <c r="Q19" i="6"/>
  <c r="R19" i="6"/>
  <c r="S19" i="6"/>
  <c r="T19" i="6"/>
  <c r="U19" i="6"/>
  <c r="V19" i="6"/>
  <c r="W19" i="6"/>
  <c r="X19" i="6"/>
  <c r="Y19" i="6"/>
  <c r="Z19" i="6"/>
  <c r="AA19" i="6"/>
  <c r="C19" i="6"/>
  <c r="AA18" i="6"/>
  <c r="S18" i="6"/>
  <c r="T18" i="6"/>
  <c r="U18" i="6"/>
  <c r="V18" i="6"/>
  <c r="W18" i="6"/>
  <c r="X18" i="6"/>
  <c r="Y18" i="6"/>
  <c r="Y20" i="6" s="1"/>
  <c r="Z18" i="6"/>
  <c r="M18" i="6"/>
  <c r="N18" i="6"/>
  <c r="O18" i="6"/>
  <c r="P18" i="6"/>
  <c r="Q18" i="6"/>
  <c r="Q20" i="6" s="1"/>
  <c r="R18" i="6"/>
  <c r="E18" i="6"/>
  <c r="F18" i="6"/>
  <c r="G18" i="6"/>
  <c r="H18" i="6"/>
  <c r="H20" i="6" s="1"/>
  <c r="I18" i="6"/>
  <c r="I20" i="6" s="1"/>
  <c r="J18" i="6"/>
  <c r="K18" i="6"/>
  <c r="L18" i="6"/>
  <c r="D18" i="6"/>
  <c r="D20" i="6" s="1"/>
  <c r="C18" i="6"/>
  <c r="Z15" i="6"/>
  <c r="Z17" i="6" s="1"/>
  <c r="C20" i="6" l="1"/>
  <c r="L20" i="6"/>
  <c r="J20" i="6"/>
  <c r="F20" i="6"/>
  <c r="R20" i="6"/>
  <c r="Z20" i="6"/>
  <c r="X20" i="6"/>
  <c r="T20" i="6"/>
  <c r="W20" i="6"/>
  <c r="U20" i="6"/>
  <c r="O20" i="6"/>
  <c r="G20" i="6"/>
  <c r="BA17" i="6"/>
  <c r="K20" i="6"/>
  <c r="BA5" i="6"/>
  <c r="M20" i="6"/>
  <c r="S20" i="6"/>
  <c r="BA8" i="6"/>
  <c r="E20" i="6"/>
  <c r="AA20" i="6"/>
  <c r="V20" i="6"/>
  <c r="BA14" i="6"/>
  <c r="BA20" i="6" l="1"/>
  <c r="BA14" i="7"/>
  <c r="BA5" i="7"/>
</calcChain>
</file>

<file path=xl/sharedStrings.xml><?xml version="1.0" encoding="utf-8"?>
<sst xmlns="http://schemas.openxmlformats.org/spreadsheetml/2006/main" count="1237" uniqueCount="212">
  <si>
    <t>SVM</t>
  </si>
  <si>
    <t>Persona</t>
  </si>
  <si>
    <t>Promedio</t>
  </si>
  <si>
    <t>ID 1</t>
  </si>
  <si>
    <t>ID 2</t>
  </si>
  <si>
    <t>ID 3</t>
  </si>
  <si>
    <t>ID 4</t>
  </si>
  <si>
    <t>ID 5</t>
  </si>
  <si>
    <t>ID 6</t>
  </si>
  <si>
    <t>ID 7</t>
  </si>
  <si>
    <t>ID 8</t>
  </si>
  <si>
    <t>ID 9</t>
  </si>
  <si>
    <t>ID 10</t>
  </si>
  <si>
    <t>ID 11</t>
  </si>
  <si>
    <t>ID 12</t>
  </si>
  <si>
    <t>ID 13</t>
  </si>
  <si>
    <t>ID 14</t>
  </si>
  <si>
    <t>ID 15</t>
  </si>
  <si>
    <t>ACC</t>
  </si>
  <si>
    <t>ESP</t>
  </si>
  <si>
    <t>SEN</t>
  </si>
  <si>
    <t>False Match Rate (FAR - FPR)</t>
  </si>
  <si>
    <t>False Non-Match Rate (FNR - FRR)</t>
  </si>
  <si>
    <t>ID 16</t>
  </si>
  <si>
    <t>ID 17</t>
  </si>
  <si>
    <t>ID 18</t>
  </si>
  <si>
    <t>ID 19</t>
  </si>
  <si>
    <t>ID 20</t>
  </si>
  <si>
    <t>ID 21</t>
  </si>
  <si>
    <t>ID 22</t>
  </si>
  <si>
    <t>ID 23</t>
  </si>
  <si>
    <t>ID 24</t>
  </si>
  <si>
    <t>ID 25</t>
  </si>
  <si>
    <t>ID 26</t>
  </si>
  <si>
    <t>ID 27</t>
  </si>
  <si>
    <t>ID 28</t>
  </si>
  <si>
    <t>ID 29</t>
  </si>
  <si>
    <t>ID 30</t>
  </si>
  <si>
    <t>ID 31</t>
  </si>
  <si>
    <t>ID 32</t>
  </si>
  <si>
    <t>ID 33</t>
  </si>
  <si>
    <t>ID 34</t>
  </si>
  <si>
    <t>ID 35</t>
  </si>
  <si>
    <t>ID 36</t>
  </si>
  <si>
    <t>ID 37</t>
  </si>
  <si>
    <t>ID 38</t>
  </si>
  <si>
    <t>ID 39</t>
  </si>
  <si>
    <t>ID 40</t>
  </si>
  <si>
    <t>ID 41</t>
  </si>
  <si>
    <t>ID 42</t>
  </si>
  <si>
    <t>ID 43</t>
  </si>
  <si>
    <t>ID 44</t>
  </si>
  <si>
    <t>ID 45</t>
  </si>
  <si>
    <t>ID 46</t>
  </si>
  <si>
    <t>ID 47</t>
  </si>
  <si>
    <t>ID 48</t>
  </si>
  <si>
    <t>ID 49</t>
  </si>
  <si>
    <t>ID 50</t>
  </si>
  <si>
    <t>k</t>
  </si>
  <si>
    <t>L</t>
  </si>
  <si>
    <t>PRE</t>
  </si>
  <si>
    <t>Con Rechazo por umbral</t>
  </si>
  <si>
    <t>Con Rechazo por umbral y distancia</t>
  </si>
  <si>
    <t>Con umbral de 0.2</t>
  </si>
  <si>
    <t>Con 20 personas no autorizadas</t>
  </si>
  <si>
    <t>Sin no autorizadas</t>
  </si>
  <si>
    <t>Tiempos</t>
  </si>
  <si>
    <t>min</t>
  </si>
  <si>
    <t>Con umbral de 0.4</t>
  </si>
  <si>
    <t>Con umbral de 0.6</t>
  </si>
  <si>
    <t>Con umbral de 0.8</t>
  </si>
  <si>
    <t>Sin 20 personas no autorizadas</t>
  </si>
  <si>
    <t>Min</t>
  </si>
  <si>
    <t>Porcentajes</t>
  </si>
  <si>
    <t>Con 20 personas no autorizadas Costo: 0.5 Priori 0.5</t>
  </si>
  <si>
    <t>F-score</t>
  </si>
  <si>
    <t>FNR</t>
  </si>
  <si>
    <t>Tiempo (s)</t>
  </si>
  <si>
    <t>Medida</t>
  </si>
  <si>
    <t>Con Rechazo por umbral 0,7 y distancia</t>
  </si>
  <si>
    <t>Con Rechazo por umbral 0,8 y distancia</t>
  </si>
  <si>
    <t>Con Rechazo por umbral 0,9 y distancia</t>
  </si>
  <si>
    <t>Bayes Naive</t>
  </si>
  <si>
    <t>Dis. Euclidiana</t>
  </si>
  <si>
    <t>Exactitud</t>
  </si>
  <si>
    <t>Sensibilidad</t>
  </si>
  <si>
    <t>SIN NADA</t>
  </si>
  <si>
    <t>mmin</t>
  </si>
  <si>
    <t>s</t>
  </si>
  <si>
    <t>Detectadas</t>
  </si>
  <si>
    <t>No detectadas</t>
  </si>
  <si>
    <t xml:space="preserve"> FACES94 AUGMENTED</t>
  </si>
  <si>
    <t xml:space="preserve">GRIMACE </t>
  </si>
  <si>
    <t>Total</t>
  </si>
  <si>
    <t>Resultados bayes naive con 128 caracteristicas</t>
  </si>
  <si>
    <t>Resultados bayes naive con 64 caracteristicas tecnica de seección backward</t>
  </si>
  <si>
    <t>Imagen</t>
  </si>
  <si>
    <t>Probabilidad</t>
  </si>
  <si>
    <t>Promedio Total</t>
  </si>
  <si>
    <t>Esp</t>
  </si>
  <si>
    <t>FMR</t>
  </si>
  <si>
    <t>Bayes Naive por umbral de aceptación 70% y distancia</t>
  </si>
  <si>
    <t>SVM por umbral de aceptación 80% y distancia</t>
  </si>
  <si>
    <t>Precision</t>
  </si>
  <si>
    <t>Especificidad</t>
  </si>
  <si>
    <t>Con umbral de 1,0</t>
  </si>
  <si>
    <t>Distancia euclidiana con umbral de 0.8</t>
  </si>
  <si>
    <t>Umbral</t>
  </si>
  <si>
    <t>Bayes</t>
  </si>
  <si>
    <t>Distancia</t>
  </si>
  <si>
    <t>AUC</t>
  </si>
  <si>
    <t>Id51</t>
  </si>
  <si>
    <t>id52</t>
  </si>
  <si>
    <t>id53</t>
  </si>
  <si>
    <t>id54</t>
  </si>
  <si>
    <t>id55</t>
  </si>
  <si>
    <t>Accuracy</t>
  </si>
  <si>
    <t>Precisión</t>
  </si>
  <si>
    <t>Sin remoción de outliers</t>
  </si>
  <si>
    <t>Vectores eliminados</t>
  </si>
  <si>
    <t>Distancia Euclidiana</t>
  </si>
  <si>
    <t>SVM 128 caracteristicas</t>
  </si>
  <si>
    <t>Kernel= Lineal Decisition function= 'ovo'</t>
  </si>
  <si>
    <t>Metrica</t>
  </si>
  <si>
    <t>Sin rechazo</t>
  </si>
  <si>
    <t>Rechazo del 70%</t>
  </si>
  <si>
    <t>Rechazo del 80%</t>
  </si>
  <si>
    <t>Rechazo del 90%</t>
  </si>
  <si>
    <t>ID1</t>
  </si>
  <si>
    <t>ID2</t>
  </si>
  <si>
    <t>ID3</t>
  </si>
  <si>
    <t>ID4</t>
  </si>
  <si>
    <t>ID5</t>
  </si>
  <si>
    <t>ID6</t>
  </si>
  <si>
    <t>ID7</t>
  </si>
  <si>
    <t>ID8</t>
  </si>
  <si>
    <t>ID9</t>
  </si>
  <si>
    <t>ID10</t>
  </si>
  <si>
    <t>ID11</t>
  </si>
  <si>
    <t>ID12</t>
  </si>
  <si>
    <t>ID13</t>
  </si>
  <si>
    <t>ID14</t>
  </si>
  <si>
    <t>ID15</t>
  </si>
  <si>
    <t>ID16</t>
  </si>
  <si>
    <t>ID17</t>
  </si>
  <si>
    <t>ID18</t>
  </si>
  <si>
    <t>ID19</t>
  </si>
  <si>
    <t>ID20</t>
  </si>
  <si>
    <t>ID21</t>
  </si>
  <si>
    <t>ID22</t>
  </si>
  <si>
    <t>ID23</t>
  </si>
  <si>
    <t>ID24</t>
  </si>
  <si>
    <t>ID25</t>
  </si>
  <si>
    <t>ID26</t>
  </si>
  <si>
    <t>ID27</t>
  </si>
  <si>
    <t>ID28</t>
  </si>
  <si>
    <t>ID29</t>
  </si>
  <si>
    <t>ID30</t>
  </si>
  <si>
    <t>ID31</t>
  </si>
  <si>
    <t>ID32</t>
  </si>
  <si>
    <t>ID33</t>
  </si>
  <si>
    <t>ID34</t>
  </si>
  <si>
    <t>ID35</t>
  </si>
  <si>
    <t>ID36</t>
  </si>
  <si>
    <t>ID37</t>
  </si>
  <si>
    <t>ID38</t>
  </si>
  <si>
    <t>ID39</t>
  </si>
  <si>
    <t>ID40</t>
  </si>
  <si>
    <t>ID41</t>
  </si>
  <si>
    <t>ID42</t>
  </si>
  <si>
    <t>ID43</t>
  </si>
  <si>
    <t>ID44</t>
  </si>
  <si>
    <t>ID45</t>
  </si>
  <si>
    <t>ID46</t>
  </si>
  <si>
    <t>ID47</t>
  </si>
  <si>
    <t>ID48</t>
  </si>
  <si>
    <t>ID49</t>
  </si>
  <si>
    <t>ID50</t>
  </si>
  <si>
    <t>Número de vectores de soporte</t>
  </si>
  <si>
    <t>Clase Negativa</t>
  </si>
  <si>
    <t>Clase Positiva</t>
  </si>
  <si>
    <t>Kernel= Lineal Decisition function= 'ovr'</t>
  </si>
  <si>
    <t>Kernel= rbf Decisition function= 'ovo'</t>
  </si>
  <si>
    <t>Kernel= rbf Decisition function= 'ovr'</t>
  </si>
  <si>
    <t>Kernel= poly grado 1 Decisition function= 'ovo'</t>
  </si>
  <si>
    <t>Kernel=  poly grado 2 Decisition function= 'ovo'</t>
  </si>
  <si>
    <t>Kernel=  poly grado 3 Decisition function= 'ovo'</t>
  </si>
  <si>
    <t>Kernel=  poly grado 4 Decisition function= 'ovo'</t>
  </si>
  <si>
    <t>Promedio clasificadores</t>
  </si>
  <si>
    <t>Lineal</t>
  </si>
  <si>
    <t>rbf</t>
  </si>
  <si>
    <t>Poly</t>
  </si>
  <si>
    <t>ovo</t>
  </si>
  <si>
    <t>ovr</t>
  </si>
  <si>
    <t>Verdes</t>
  </si>
  <si>
    <t>Rojas</t>
  </si>
  <si>
    <t>Número de vectores</t>
  </si>
  <si>
    <t>Polynomial</t>
  </si>
  <si>
    <t>Positivo</t>
  </si>
  <si>
    <t>Negativo</t>
  </si>
  <si>
    <t xml:space="preserve">Suma </t>
  </si>
  <si>
    <t>Score</t>
  </si>
  <si>
    <t>Ranking</t>
  </si>
  <si>
    <t>Caracteristica</t>
  </si>
  <si>
    <t>Eucli</t>
  </si>
  <si>
    <t>Accuracy (%)</t>
  </si>
  <si>
    <t>Precisión (%)</t>
  </si>
  <si>
    <t>Sensibilidad (%)</t>
  </si>
  <si>
    <t>FNR (%)</t>
  </si>
  <si>
    <t>F-score (%)</t>
  </si>
  <si>
    <t>Resultados SVM con 90 caracteristicas CON 5 SUJETOS AÑADIDOS</t>
  </si>
  <si>
    <t>Con Rechazo por umbral 0,75 y distancia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</si>
</sst>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"/>
    <numFmt numFmtId="165" formatCode="0.0000"/>
    <numFmt numFmtId="166" formatCode="0.000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20">
    <xf numFmtId="0" fontId="0" fillId="0" borderId="0" xfId="0"/>
    <xf numFmtId="10" fontId="0" fillId="0" borderId="0" xfId="0" applyNumberFormat="1"/>
    <xf numFmtId="2" fontId="0" fillId="0" borderId="0" xfId="0" applyNumberFormat="1"/>
    <xf numFmtId="0" fontId="0" fillId="0" borderId="5" xfId="0" applyBorder="1"/>
    <xf numFmtId="164" fontId="0" fillId="0" borderId="3" xfId="0" applyNumberForma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0" xfId="0" applyNumberFormat="1" applyBorder="1"/>
    <xf numFmtId="164" fontId="0" fillId="0" borderId="0" xfId="0" applyNumberFormat="1" applyFill="1" applyBorder="1"/>
    <xf numFmtId="164" fontId="0" fillId="0" borderId="6" xfId="0" applyNumberFormat="1" applyBorder="1"/>
    <xf numFmtId="164" fontId="0" fillId="0" borderId="5" xfId="0" applyNumberFormat="1" applyBorder="1"/>
    <xf numFmtId="164" fontId="0" fillId="0" borderId="3" xfId="0" applyNumberFormat="1" applyFill="1" applyBorder="1"/>
    <xf numFmtId="0" fontId="1" fillId="2" borderId="15" xfId="0" applyFont="1" applyFill="1" applyBorder="1" applyAlignment="1">
      <alignment horizontal="center" vertical="center"/>
    </xf>
    <xf numFmtId="164" fontId="1" fillId="2" borderId="7" xfId="0" applyNumberFormat="1" applyFont="1" applyFill="1" applyBorder="1"/>
    <xf numFmtId="164" fontId="1" fillId="2" borderId="8" xfId="0" applyNumberFormat="1" applyFont="1" applyFill="1" applyBorder="1"/>
    <xf numFmtId="164" fontId="1" fillId="2" borderId="9" xfId="0" applyNumberFormat="1" applyFont="1" applyFill="1" applyBorder="1"/>
    <xf numFmtId="164" fontId="1" fillId="2" borderId="0" xfId="0" applyNumberFormat="1" applyFont="1" applyFill="1" applyBorder="1"/>
    <xf numFmtId="164" fontId="1" fillId="2" borderId="6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164" fontId="0" fillId="0" borderId="14" xfId="0" applyNumberFormat="1" applyBorder="1"/>
    <xf numFmtId="164" fontId="1" fillId="0" borderId="1" xfId="0" applyNumberFormat="1" applyFont="1" applyBorder="1"/>
    <xf numFmtId="0" fontId="1" fillId="3" borderId="16" xfId="0" applyFont="1" applyFill="1" applyBorder="1" applyAlignment="1">
      <alignment horizontal="center"/>
    </xf>
    <xf numFmtId="4" fontId="0" fillId="0" borderId="0" xfId="0" applyNumberFormat="1"/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/>
    </xf>
    <xf numFmtId="164" fontId="0" fillId="0" borderId="0" xfId="0" applyNumberFormat="1" applyBorder="1" applyAlignment="1">
      <alignment vertical="center"/>
    </xf>
    <xf numFmtId="0" fontId="0" fillId="0" borderId="0" xfId="0"/>
    <xf numFmtId="0" fontId="1" fillId="4" borderId="16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vertical="center"/>
    </xf>
    <xf numFmtId="0" fontId="1" fillId="3" borderId="16" xfId="0" applyFont="1" applyFill="1" applyBorder="1" applyAlignment="1">
      <alignment horizontal="center" vertical="center"/>
    </xf>
    <xf numFmtId="0" fontId="0" fillId="0" borderId="30" xfId="0" applyBorder="1"/>
    <xf numFmtId="0" fontId="1" fillId="3" borderId="33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wrapText="1"/>
    </xf>
    <xf numFmtId="10" fontId="0" fillId="0" borderId="18" xfId="1" applyNumberFormat="1" applyFont="1" applyBorder="1" applyAlignment="1">
      <alignment horizontal="center" vertical="center" wrapText="1"/>
    </xf>
    <xf numFmtId="10" fontId="0" fillId="0" borderId="0" xfId="1" applyNumberFormat="1" applyFont="1"/>
    <xf numFmtId="0" fontId="1" fillId="3" borderId="16" xfId="0" applyFont="1" applyFill="1" applyBorder="1" applyAlignment="1">
      <alignment vertical="center" wrapText="1"/>
    </xf>
    <xf numFmtId="0" fontId="0" fillId="0" borderId="20" xfId="0" applyBorder="1" applyAlignment="1">
      <alignment wrapText="1"/>
    </xf>
    <xf numFmtId="0" fontId="0" fillId="0" borderId="1" xfId="0" applyBorder="1"/>
    <xf numFmtId="10" fontId="0" fillId="0" borderId="18" xfId="1" applyNumberFormat="1" applyFont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Border="1"/>
    <xf numFmtId="2" fontId="0" fillId="0" borderId="16" xfId="0" applyNumberFormat="1" applyBorder="1"/>
    <xf numFmtId="10" fontId="0" fillId="0" borderId="16" xfId="1" applyNumberFormat="1" applyFont="1" applyBorder="1"/>
    <xf numFmtId="0" fontId="1" fillId="3" borderId="1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10" fontId="0" fillId="0" borderId="0" xfId="1" applyNumberFormat="1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0" fontId="0" fillId="0" borderId="5" xfId="1" applyNumberFormat="1" applyFont="1" applyBorder="1"/>
    <xf numFmtId="0" fontId="0" fillId="0" borderId="6" xfId="0" applyBorder="1"/>
    <xf numFmtId="10" fontId="0" fillId="0" borderId="7" xfId="1" applyNumberFormat="1" applyFont="1" applyBorder="1"/>
    <xf numFmtId="10" fontId="0" fillId="0" borderId="8" xfId="1" applyNumberFormat="1" applyFont="1" applyBorder="1"/>
    <xf numFmtId="0" fontId="0" fillId="0" borderId="9" xfId="0" applyBorder="1"/>
    <xf numFmtId="2" fontId="0" fillId="0" borderId="0" xfId="1" applyNumberFormat="1" applyFont="1" applyBorder="1"/>
    <xf numFmtId="165" fontId="0" fillId="0" borderId="0" xfId="1" applyNumberFormat="1" applyFont="1" applyBorder="1"/>
    <xf numFmtId="166" fontId="0" fillId="0" borderId="0" xfId="1" applyNumberFormat="1" applyFont="1" applyBorder="1"/>
    <xf numFmtId="165" fontId="0" fillId="0" borderId="8" xfId="1" applyNumberFormat="1" applyFont="1" applyBorder="1"/>
    <xf numFmtId="10" fontId="0" fillId="6" borderId="5" xfId="1" applyNumberFormat="1" applyFont="1" applyFill="1" applyBorder="1"/>
    <xf numFmtId="10" fontId="0" fillId="6" borderId="0" xfId="1" applyNumberFormat="1" applyFont="1" applyFill="1" applyBorder="1"/>
    <xf numFmtId="165" fontId="0" fillId="6" borderId="0" xfId="1" applyNumberFormat="1" applyFont="1" applyFill="1" applyBorder="1"/>
    <xf numFmtId="0" fontId="0" fillId="6" borderId="6" xfId="0" applyFill="1" applyBorder="1"/>
    <xf numFmtId="10" fontId="0" fillId="6" borderId="0" xfId="1" applyNumberFormat="1" applyFont="1" applyFill="1"/>
    <xf numFmtId="166" fontId="0" fillId="6" borderId="0" xfId="1" applyNumberFormat="1" applyFont="1" applyFill="1" applyBorder="1"/>
    <xf numFmtId="2" fontId="0" fillId="6" borderId="0" xfId="1" applyNumberFormat="1" applyFont="1" applyFill="1" applyBorder="1"/>
    <xf numFmtId="0" fontId="0" fillId="6" borderId="0" xfId="0" applyFill="1"/>
    <xf numFmtId="0" fontId="0" fillId="0" borderId="0" xfId="0" applyAlignment="1">
      <alignment horizontal="center" vertical="center"/>
    </xf>
    <xf numFmtId="10" fontId="0" fillId="0" borderId="16" xfId="1" applyNumberFormat="1" applyFont="1" applyBorder="1" applyAlignment="1">
      <alignment horizontal="center" vertical="center"/>
    </xf>
    <xf numFmtId="0" fontId="0" fillId="0" borderId="16" xfId="0" applyBorder="1"/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0" fontId="4" fillId="0" borderId="27" xfId="0" applyNumberFormat="1" applyFont="1" applyBorder="1" applyAlignment="1">
      <alignment horizontal="center" vertical="center"/>
    </xf>
    <xf numFmtId="10" fontId="4" fillId="0" borderId="23" xfId="0" applyNumberFormat="1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10" fontId="4" fillId="0" borderId="29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25" xfId="0" applyBorder="1"/>
    <xf numFmtId="0" fontId="0" fillId="0" borderId="23" xfId="0" applyBorder="1"/>
    <xf numFmtId="10" fontId="0" fillId="8" borderId="16" xfId="1" applyNumberFormat="1" applyFont="1" applyFill="1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1" xfId="0" applyBorder="1"/>
    <xf numFmtId="10" fontId="0" fillId="0" borderId="29" xfId="1" applyNumberFormat="1" applyFont="1" applyBorder="1"/>
    <xf numFmtId="10" fontId="0" fillId="0" borderId="22" xfId="1" applyNumberFormat="1" applyFont="1" applyBorder="1"/>
    <xf numFmtId="10" fontId="0" fillId="0" borderId="27" xfId="1" applyNumberFormat="1" applyFont="1" applyBorder="1"/>
    <xf numFmtId="10" fontId="0" fillId="0" borderId="23" xfId="1" applyNumberFormat="1" applyFont="1" applyBorder="1"/>
    <xf numFmtId="10" fontId="0" fillId="0" borderId="26" xfId="1" applyNumberFormat="1" applyFont="1" applyBorder="1" applyAlignment="1">
      <alignment horizontal="center"/>
    </xf>
    <xf numFmtId="10" fontId="0" fillId="0" borderId="21" xfId="1" applyNumberFormat="1" applyFont="1" applyBorder="1"/>
    <xf numFmtId="10" fontId="0" fillId="0" borderId="38" xfId="1" applyNumberFormat="1" applyFont="1" applyBorder="1" applyAlignment="1">
      <alignment horizontal="center"/>
    </xf>
    <xf numFmtId="10" fontId="0" fillId="0" borderId="24" xfId="1" applyNumberFormat="1" applyFont="1" applyBorder="1"/>
    <xf numFmtId="10" fontId="0" fillId="0" borderId="28" xfId="1" applyNumberFormat="1" applyFont="1" applyBorder="1"/>
    <xf numFmtId="10" fontId="0" fillId="0" borderId="25" xfId="1" applyNumberFormat="1" applyFont="1" applyBorder="1"/>
    <xf numFmtId="10" fontId="0" fillId="0" borderId="17" xfId="1" applyNumberFormat="1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8" xfId="0" applyBorder="1"/>
    <xf numFmtId="0" fontId="0" fillId="0" borderId="22" xfId="0" applyBorder="1"/>
    <xf numFmtId="0" fontId="0" fillId="0" borderId="27" xfId="0" applyBorder="1"/>
    <xf numFmtId="0" fontId="0" fillId="0" borderId="26" xfId="0" applyBorder="1" applyAlignment="1">
      <alignment horizontal="center"/>
    </xf>
    <xf numFmtId="0" fontId="0" fillId="0" borderId="24" xfId="0" applyBorder="1"/>
    <xf numFmtId="0" fontId="0" fillId="0" borderId="28" xfId="0" applyBorder="1"/>
    <xf numFmtId="0" fontId="0" fillId="0" borderId="17" xfId="0" applyBorder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18" xfId="0" applyBorder="1" applyAlignment="1">
      <alignment horizontal="center" vertical="center" wrapText="1"/>
    </xf>
    <xf numFmtId="1" fontId="0" fillId="0" borderId="22" xfId="1" applyNumberFormat="1" applyFont="1" applyBorder="1"/>
    <xf numFmtId="1" fontId="0" fillId="0" borderId="27" xfId="1" applyNumberFormat="1" applyFont="1" applyBorder="1"/>
    <xf numFmtId="1" fontId="0" fillId="0" borderId="27" xfId="0" applyNumberFormat="1" applyBorder="1"/>
    <xf numFmtId="1" fontId="0" fillId="0" borderId="24" xfId="1" applyNumberFormat="1" applyFont="1" applyBorder="1"/>
    <xf numFmtId="1" fontId="0" fillId="0" borderId="28" xfId="1" applyNumberFormat="1" applyFont="1" applyBorder="1"/>
    <xf numFmtId="1" fontId="0" fillId="0" borderId="28" xfId="0" applyNumberFormat="1" applyBorder="1"/>
    <xf numFmtId="0" fontId="0" fillId="0" borderId="0" xfId="0" applyAlignment="1">
      <alignment horizontal="center" vertical="center" wrapText="1"/>
    </xf>
    <xf numFmtId="1" fontId="0" fillId="0" borderId="16" xfId="1" applyNumberFormat="1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10" fontId="0" fillId="9" borderId="16" xfId="1" applyNumberFormat="1" applyFont="1" applyFill="1" applyBorder="1"/>
    <xf numFmtId="10" fontId="0" fillId="10" borderId="16" xfId="1" applyNumberFormat="1" applyFont="1" applyFill="1" applyBorder="1"/>
    <xf numFmtId="10" fontId="0" fillId="0" borderId="16" xfId="0" applyNumberFormat="1" applyBorder="1"/>
    <xf numFmtId="10" fontId="0" fillId="10" borderId="16" xfId="0" applyNumberFormat="1" applyFill="1" applyBorder="1"/>
    <xf numFmtId="10" fontId="0" fillId="8" borderId="16" xfId="0" applyNumberFormat="1" applyFill="1" applyBorder="1" applyAlignment="1">
      <alignment vertical="center"/>
    </xf>
    <xf numFmtId="10" fontId="0" fillId="0" borderId="16" xfId="0" applyNumberFormat="1" applyBorder="1" applyAlignment="1">
      <alignment vertical="center"/>
    </xf>
    <xf numFmtId="0" fontId="0" fillId="0" borderId="26" xfId="0" applyBorder="1" applyAlignment="1">
      <alignment vertical="center"/>
    </xf>
    <xf numFmtId="10" fontId="0" fillId="8" borderId="26" xfId="1" applyNumberFormat="1" applyFont="1" applyFill="1" applyBorder="1"/>
    <xf numFmtId="10" fontId="0" fillId="9" borderId="26" xfId="1" applyNumberFormat="1" applyFont="1" applyFill="1" applyBorder="1"/>
    <xf numFmtId="10" fontId="0" fillId="0" borderId="26" xfId="1" applyNumberFormat="1" applyFont="1" applyBorder="1"/>
    <xf numFmtId="10" fontId="0" fillId="10" borderId="26" xfId="1" applyNumberFormat="1" applyFont="1" applyFill="1" applyBorder="1"/>
    <xf numFmtId="0" fontId="1" fillId="8" borderId="30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10" borderId="35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10" fontId="0" fillId="0" borderId="44" xfId="1" applyNumberFormat="1" applyFont="1" applyBorder="1" applyAlignment="1">
      <alignment horizontal="center" vertical="center"/>
    </xf>
    <xf numFmtId="10" fontId="0" fillId="0" borderId="45" xfId="1" applyNumberFormat="1" applyFont="1" applyBorder="1" applyAlignment="1">
      <alignment horizontal="center" vertical="center"/>
    </xf>
    <xf numFmtId="1" fontId="0" fillId="0" borderId="45" xfId="1" applyNumberFormat="1" applyFont="1" applyBorder="1" applyAlignment="1">
      <alignment horizontal="center" vertical="center"/>
    </xf>
    <xf numFmtId="1" fontId="0" fillId="0" borderId="46" xfId="1" applyNumberFormat="1" applyFont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10" fontId="4" fillId="0" borderId="0" xfId="1" applyNumberFormat="1" applyFont="1" applyBorder="1" applyAlignment="1">
      <alignment horizontal="center" vertical="center" wrapText="1"/>
    </xf>
    <xf numFmtId="10" fontId="4" fillId="0" borderId="6" xfId="1" applyNumberFormat="1" applyFont="1" applyBorder="1" applyAlignment="1">
      <alignment horizontal="center" vertical="center" wrapText="1"/>
    </xf>
    <xf numFmtId="10" fontId="4" fillId="0" borderId="8" xfId="1" applyNumberFormat="1" applyFont="1" applyBorder="1" applyAlignment="1">
      <alignment horizontal="center" vertical="center" wrapText="1"/>
    </xf>
    <xf numFmtId="10" fontId="4" fillId="0" borderId="29" xfId="1" applyNumberFormat="1" applyFont="1" applyBorder="1" applyAlignment="1">
      <alignment horizontal="center" vertical="center" wrapText="1"/>
    </xf>
    <xf numFmtId="10" fontId="4" fillId="0" borderId="47" xfId="1" applyNumberFormat="1" applyFont="1" applyBorder="1" applyAlignment="1">
      <alignment horizontal="center" vertical="center" wrapText="1"/>
    </xf>
    <xf numFmtId="0" fontId="5" fillId="11" borderId="25" xfId="0" applyFont="1" applyFill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13" borderId="28" xfId="0" applyFont="1" applyFill="1" applyBorder="1" applyAlignment="1">
      <alignment horizontal="center" vertical="center"/>
    </xf>
    <xf numFmtId="0" fontId="5" fillId="13" borderId="50" xfId="0" applyFont="1" applyFill="1" applyBorder="1" applyAlignment="1">
      <alignment horizontal="center" vertical="center"/>
    </xf>
    <xf numFmtId="10" fontId="4" fillId="0" borderId="5" xfId="1" applyNumberFormat="1" applyFont="1" applyBorder="1" applyAlignment="1">
      <alignment horizontal="center" vertical="center" wrapText="1"/>
    </xf>
    <xf numFmtId="10" fontId="4" fillId="0" borderId="7" xfId="1" applyNumberFormat="1" applyFont="1" applyBorder="1" applyAlignment="1">
      <alignment horizontal="center" vertical="center" wrapText="1"/>
    </xf>
    <xf numFmtId="10" fontId="4" fillId="0" borderId="26" xfId="1" applyNumberFormat="1" applyFont="1" applyBorder="1" applyAlignment="1">
      <alignment horizontal="center" vertical="center" wrapText="1"/>
    </xf>
    <xf numFmtId="10" fontId="4" fillId="0" borderId="38" xfId="1" applyNumberFormat="1" applyFont="1" applyBorder="1" applyAlignment="1">
      <alignment horizontal="center" vertical="center" wrapText="1"/>
    </xf>
    <xf numFmtId="10" fontId="4" fillId="0" borderId="45" xfId="1" applyNumberFormat="1" applyFont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/>
    </xf>
    <xf numFmtId="0" fontId="5" fillId="12" borderId="16" xfId="0" applyFont="1" applyFill="1" applyBorder="1" applyAlignment="1">
      <alignment horizontal="center" vertical="center"/>
    </xf>
    <xf numFmtId="10" fontId="4" fillId="0" borderId="0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8" xfId="0" applyFont="1" applyBorder="1"/>
    <xf numFmtId="0" fontId="4" fillId="0" borderId="9" xfId="0" applyFont="1" applyBorder="1"/>
    <xf numFmtId="0" fontId="5" fillId="7" borderId="11" xfId="0" applyFont="1" applyFill="1" applyBorder="1"/>
    <xf numFmtId="0" fontId="5" fillId="7" borderId="1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3" borderId="15" xfId="0" applyFont="1" applyFill="1" applyBorder="1"/>
    <xf numFmtId="0" fontId="5" fillId="12" borderId="28" xfId="0" applyFont="1" applyFill="1" applyBorder="1" applyAlignment="1">
      <alignment horizontal="center" vertical="center"/>
    </xf>
    <xf numFmtId="10" fontId="0" fillId="0" borderId="0" xfId="0" applyNumberFormat="1" applyBorder="1"/>
    <xf numFmtId="10" fontId="0" fillId="0" borderId="0" xfId="0" applyNumberFormat="1" applyFill="1" applyBorder="1"/>
    <xf numFmtId="0" fontId="5" fillId="5" borderId="34" xfId="0" applyFont="1" applyFill="1" applyBorder="1" applyAlignment="1">
      <alignment horizontal="center" vertical="center"/>
    </xf>
    <xf numFmtId="10" fontId="4" fillId="0" borderId="54" xfId="1" applyNumberFormat="1" applyFont="1" applyBorder="1" applyAlignment="1">
      <alignment horizontal="center" vertical="center" wrapText="1"/>
    </xf>
    <xf numFmtId="10" fontId="4" fillId="0" borderId="55" xfId="1" applyNumberFormat="1" applyFont="1" applyBorder="1" applyAlignment="1">
      <alignment horizontal="center" vertical="center" wrapText="1"/>
    </xf>
    <xf numFmtId="10" fontId="0" fillId="0" borderId="8" xfId="0" applyNumberFormat="1" applyBorder="1"/>
    <xf numFmtId="10" fontId="4" fillId="0" borderId="46" xfId="1" applyNumberFormat="1" applyFont="1" applyBorder="1" applyAlignment="1">
      <alignment horizontal="center" vertical="center" wrapText="1"/>
    </xf>
    <xf numFmtId="10" fontId="4" fillId="0" borderId="5" xfId="1" applyNumberFormat="1" applyFont="1" applyFill="1" applyBorder="1" applyAlignment="1">
      <alignment horizontal="center" vertical="center" wrapText="1"/>
    </xf>
    <xf numFmtId="2" fontId="4" fillId="0" borderId="5" xfId="1" applyNumberFormat="1" applyFont="1" applyBorder="1" applyAlignment="1">
      <alignment horizontal="center" vertical="center" wrapText="1"/>
    </xf>
    <xf numFmtId="2" fontId="4" fillId="0" borderId="0" xfId="1" applyNumberFormat="1" applyFont="1" applyBorder="1" applyAlignment="1">
      <alignment horizontal="center" vertical="center" wrapText="1"/>
    </xf>
    <xf numFmtId="2" fontId="4" fillId="0" borderId="8" xfId="1" applyNumberFormat="1" applyFont="1" applyBorder="1" applyAlignment="1">
      <alignment horizontal="center" vertical="center" wrapText="1"/>
    </xf>
    <xf numFmtId="2" fontId="4" fillId="0" borderId="6" xfId="1" applyNumberFormat="1" applyFont="1" applyBorder="1" applyAlignment="1">
      <alignment horizontal="center" vertical="center" wrapText="1"/>
    </xf>
    <xf numFmtId="2" fontId="4" fillId="0" borderId="7" xfId="1" applyNumberFormat="1" applyFont="1" applyBorder="1" applyAlignment="1">
      <alignment horizontal="center" vertical="center" wrapText="1"/>
    </xf>
    <xf numFmtId="2" fontId="4" fillId="0" borderId="9" xfId="1" applyNumberFormat="1" applyFont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/>
    </xf>
    <xf numFmtId="0" fontId="5" fillId="13" borderId="0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horizontal="center" vertical="center"/>
    </xf>
    <xf numFmtId="0" fontId="5" fillId="12" borderId="0" xfId="0" applyFont="1" applyFill="1" applyBorder="1" applyAlignment="1">
      <alignment horizontal="center" vertical="center"/>
    </xf>
    <xf numFmtId="1" fontId="5" fillId="13" borderId="5" xfId="0" applyNumberFormat="1" applyFont="1" applyFill="1" applyBorder="1" applyAlignment="1">
      <alignment horizontal="center" vertical="center"/>
    </xf>
    <xf numFmtId="1" fontId="5" fillId="13" borderId="0" xfId="0" applyNumberFormat="1" applyFont="1" applyFill="1" applyBorder="1" applyAlignment="1">
      <alignment horizontal="center" vertical="center"/>
    </xf>
    <xf numFmtId="1" fontId="5" fillId="5" borderId="26" xfId="0" applyNumberFormat="1" applyFont="1" applyFill="1" applyBorder="1" applyAlignment="1">
      <alignment horizontal="center" vertical="center"/>
    </xf>
    <xf numFmtId="1" fontId="5" fillId="12" borderId="26" xfId="0" applyNumberFormat="1" applyFont="1" applyFill="1" applyBorder="1" applyAlignment="1">
      <alignment horizontal="center" vertical="center"/>
    </xf>
    <xf numFmtId="1" fontId="5" fillId="12" borderId="6" xfId="0" applyNumberFormat="1" applyFont="1" applyFill="1" applyBorder="1" applyAlignment="1">
      <alignment horizontal="center" vertical="center"/>
    </xf>
    <xf numFmtId="2" fontId="4" fillId="0" borderId="0" xfId="0" applyNumberFormat="1" applyFont="1" applyBorder="1"/>
    <xf numFmtId="2" fontId="4" fillId="0" borderId="0" xfId="0" applyNumberFormat="1" applyFont="1" applyFill="1" applyBorder="1"/>
    <xf numFmtId="2" fontId="4" fillId="0" borderId="8" xfId="0" applyNumberFormat="1" applyFont="1" applyBorder="1"/>
    <xf numFmtId="0" fontId="5" fillId="0" borderId="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1" fontId="5" fillId="0" borderId="53" xfId="0" applyNumberFormat="1" applyFont="1" applyBorder="1" applyAlignment="1">
      <alignment horizontal="center" vertical="center"/>
    </xf>
    <xf numFmtId="1" fontId="5" fillId="0" borderId="48" xfId="0" applyNumberFormat="1" applyFont="1" applyBorder="1" applyAlignment="1">
      <alignment horizontal="center" vertical="center"/>
    </xf>
    <xf numFmtId="1" fontId="5" fillId="0" borderId="49" xfId="0" applyNumberFormat="1" applyFont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7" borderId="25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7" borderId="28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10" fontId="0" fillId="0" borderId="16" xfId="1" applyNumberFormat="1" applyFont="1" applyBorder="1" applyAlignment="1">
      <alignment horizontal="center" vertical="center"/>
    </xf>
    <xf numFmtId="10" fontId="0" fillId="0" borderId="16" xfId="1" applyNumberFormat="1" applyFont="1" applyBorder="1" applyAlignment="1">
      <alignment horizontal="center"/>
    </xf>
    <xf numFmtId="10" fontId="0" fillId="0" borderId="18" xfId="1" applyNumberFormat="1" applyFont="1" applyBorder="1" applyAlignment="1">
      <alignment horizontal="center" vertical="center"/>
    </xf>
    <xf numFmtId="10" fontId="0" fillId="0" borderId="20" xfId="1" applyNumberFormat="1" applyFont="1" applyBorder="1" applyAlignment="1">
      <alignment horizontal="center" vertical="center"/>
    </xf>
    <xf numFmtId="2" fontId="0" fillId="0" borderId="26" xfId="1" applyNumberFormat="1" applyFont="1" applyBorder="1" applyAlignment="1">
      <alignment horizontal="center" vertical="center"/>
    </xf>
    <xf numFmtId="2" fontId="0" fillId="0" borderId="17" xfId="1" applyNumberFormat="1" applyFont="1" applyBorder="1" applyAlignment="1">
      <alignment horizontal="center" vertical="center"/>
    </xf>
    <xf numFmtId="10" fontId="0" fillId="0" borderId="19" xfId="1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2" fontId="0" fillId="0" borderId="16" xfId="1" applyNumberFormat="1" applyFont="1" applyBorder="1" applyAlignment="1">
      <alignment horizontal="center" vertical="center"/>
    </xf>
    <xf numFmtId="1" fontId="0" fillId="0" borderId="18" xfId="1" applyNumberFormat="1" applyFont="1" applyBorder="1" applyAlignment="1">
      <alignment horizontal="center" vertical="center"/>
    </xf>
    <xf numFmtId="1" fontId="0" fillId="0" borderId="20" xfId="1" applyNumberFormat="1" applyFont="1" applyBorder="1" applyAlignment="1">
      <alignment horizontal="center" vertical="center"/>
    </xf>
    <xf numFmtId="2" fontId="0" fillId="3" borderId="16" xfId="1" applyNumberFormat="1" applyFont="1" applyFill="1" applyBorder="1" applyAlignment="1">
      <alignment horizontal="center"/>
    </xf>
    <xf numFmtId="2" fontId="0" fillId="8" borderId="16" xfId="1" applyNumberFormat="1" applyFont="1" applyFill="1" applyBorder="1" applyAlignment="1">
      <alignment horizontal="center"/>
    </xf>
    <xf numFmtId="2" fontId="0" fillId="0" borderId="16" xfId="1" applyNumberFormat="1" applyFont="1" applyBorder="1" applyAlignment="1">
      <alignment horizontal="center"/>
    </xf>
    <xf numFmtId="2" fontId="0" fillId="9" borderId="16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2" fontId="0" fillId="10" borderId="16" xfId="1" applyNumberFormat="1" applyFont="1" applyFill="1" applyBorder="1" applyAlignment="1">
      <alignment horizontal="center"/>
    </xf>
    <xf numFmtId="10" fontId="0" fillId="0" borderId="41" xfId="1" applyNumberFormat="1" applyFont="1" applyBorder="1" applyAlignment="1">
      <alignment horizontal="center" vertical="center"/>
    </xf>
    <xf numFmtId="10" fontId="0" fillId="0" borderId="42" xfId="1" applyNumberFormat="1" applyFont="1" applyBorder="1" applyAlignment="1">
      <alignment horizontal="center" vertical="center"/>
    </xf>
    <xf numFmtId="10" fontId="0" fillId="0" borderId="41" xfId="1" applyNumberFormat="1" applyFont="1" applyBorder="1" applyAlignment="1">
      <alignment horizontal="center"/>
    </xf>
    <xf numFmtId="10" fontId="0" fillId="0" borderId="43" xfId="1" applyNumberFormat="1" applyFont="1" applyBorder="1" applyAlignment="1">
      <alignment horizontal="center"/>
    </xf>
    <xf numFmtId="10" fontId="0" fillId="0" borderId="42" xfId="1" applyNumberFormat="1" applyFont="1" applyBorder="1" applyAlignment="1">
      <alignment horizontal="center"/>
    </xf>
    <xf numFmtId="10" fontId="0" fillId="0" borderId="18" xfId="1" applyNumberFormat="1" applyFont="1" applyBorder="1" applyAlignment="1">
      <alignment horizontal="center" vertical="center" wrapText="1"/>
    </xf>
    <xf numFmtId="10" fontId="0" fillId="0" borderId="20" xfId="1" applyNumberFormat="1" applyFont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10" fontId="0" fillId="0" borderId="16" xfId="1" applyNumberFormat="1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10" fontId="0" fillId="0" borderId="18" xfId="1" applyNumberFormat="1" applyFont="1" applyBorder="1" applyAlignment="1">
      <alignment horizontal="center"/>
    </xf>
    <xf numFmtId="10" fontId="0" fillId="0" borderId="20" xfId="1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wrapText="1"/>
    </xf>
    <xf numFmtId="10" fontId="0" fillId="0" borderId="16" xfId="0" applyNumberFormat="1" applyBorder="1" applyAlignment="1">
      <alignment horizontal="center"/>
    </xf>
    <xf numFmtId="0" fontId="1" fillId="4" borderId="16" xfId="0" applyFont="1" applyFill="1" applyBorder="1" applyAlignment="1">
      <alignment horizontal="center" vertical="center" wrapText="1"/>
    </xf>
    <xf numFmtId="10" fontId="0" fillId="0" borderId="22" xfId="1" applyNumberFormat="1" applyFont="1" applyBorder="1" applyAlignment="1">
      <alignment horizontal="center" vertical="center" wrapText="1"/>
    </xf>
    <xf numFmtId="10" fontId="0" fillId="0" borderId="27" xfId="1" applyNumberFormat="1" applyFont="1" applyBorder="1" applyAlignment="1">
      <alignment horizontal="center" vertical="center" wrapText="1"/>
    </xf>
    <xf numFmtId="10" fontId="0" fillId="0" borderId="23" xfId="1" applyNumberFormat="1" applyFont="1" applyBorder="1" applyAlignment="1">
      <alignment horizontal="center" vertical="center" wrapText="1"/>
    </xf>
    <xf numFmtId="10" fontId="0" fillId="0" borderId="24" xfId="1" applyNumberFormat="1" applyFont="1" applyBorder="1" applyAlignment="1">
      <alignment horizontal="center" vertical="center" wrapText="1"/>
    </xf>
    <xf numFmtId="10" fontId="0" fillId="0" borderId="28" xfId="1" applyNumberFormat="1" applyFont="1" applyBorder="1" applyAlignment="1">
      <alignment horizontal="center" vertical="center" wrapText="1"/>
    </xf>
    <xf numFmtId="10" fontId="0" fillId="0" borderId="25" xfId="1" applyNumberFormat="1" applyFont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10" fontId="0" fillId="0" borderId="21" xfId="1" applyNumberFormat="1" applyFont="1" applyBorder="1" applyAlignment="1">
      <alignment horizontal="center" vertical="center" wrapText="1"/>
    </xf>
    <xf numFmtId="10" fontId="0" fillId="0" borderId="0" xfId="1" applyNumberFormat="1" applyFont="1" applyBorder="1" applyAlignment="1">
      <alignment horizontal="center" vertical="center" wrapText="1"/>
    </xf>
    <xf numFmtId="10" fontId="0" fillId="0" borderId="29" xfId="1" applyNumberFormat="1" applyFont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wrapText="1"/>
    </xf>
    <xf numFmtId="2" fontId="0" fillId="0" borderId="36" xfId="1" applyNumberFormat="1" applyFont="1" applyBorder="1" applyAlignment="1">
      <alignment horizontal="center" vertical="center"/>
    </xf>
    <xf numFmtId="2" fontId="0" fillId="0" borderId="37" xfId="1" applyNumberFormat="1" applyFont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Accuracy</a:t>
            </a:r>
          </a:p>
          <a:p>
            <a:pPr>
              <a:defRPr/>
            </a:pP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ClasificadoresSVM!$C$2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ClasificadoresSVM!$C$5</c:f>
              <c:numCache>
                <c:formatCode>0.0000000</c:formatCode>
                <c:ptCount val="1"/>
                <c:pt idx="0">
                  <c:v>0.9609375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6D-4571-999C-A2A31C4EA3D8}"/>
            </c:ext>
          </c:extLst>
        </c:ser>
        <c:ser>
          <c:idx val="1"/>
          <c:order val="1"/>
          <c:tx>
            <c:strRef>
              <c:f>ClasificadoresSVM!$D$2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ClasificadoresSVM!$D$5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6D-4571-999C-A2A31C4EA3D8}"/>
            </c:ext>
          </c:extLst>
        </c:ser>
        <c:ser>
          <c:idx val="2"/>
          <c:order val="2"/>
          <c:tx>
            <c:strRef>
              <c:f>ClasificadoresSVM!$E$2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ClasificadoresSVM!$E$5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6D-4571-999C-A2A31C4EA3D8}"/>
            </c:ext>
          </c:extLst>
        </c:ser>
        <c:ser>
          <c:idx val="3"/>
          <c:order val="3"/>
          <c:tx>
            <c:strRef>
              <c:f>ClasificadoresSVM!$F$2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ClasificadoresSVM!$F$5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6D-4571-999C-A2A31C4EA3D8}"/>
            </c:ext>
          </c:extLst>
        </c:ser>
        <c:ser>
          <c:idx val="4"/>
          <c:order val="4"/>
          <c:tx>
            <c:strRef>
              <c:f>ClasificadoresSVM!$G$2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ClasificadoresSVM!$G$5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6D-4571-999C-A2A31C4EA3D8}"/>
            </c:ext>
          </c:extLst>
        </c:ser>
        <c:ser>
          <c:idx val="5"/>
          <c:order val="5"/>
          <c:tx>
            <c:strRef>
              <c:f>ClasificadoresSVM!$H$2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ClasificadoresSVM!$H$5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56D-4571-999C-A2A31C4EA3D8}"/>
            </c:ext>
          </c:extLst>
        </c:ser>
        <c:ser>
          <c:idx val="6"/>
          <c:order val="6"/>
          <c:tx>
            <c:strRef>
              <c:f>ClasificadoresSVM!$I$2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ClasificadoresSVM!$I$5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6D-4571-999C-A2A31C4EA3D8}"/>
            </c:ext>
          </c:extLst>
        </c:ser>
        <c:ser>
          <c:idx val="7"/>
          <c:order val="7"/>
          <c:tx>
            <c:strRef>
              <c:f>ClasificadoresSVM!$J$2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ClasificadoresSVM!$J$5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56D-4571-999C-A2A31C4EA3D8}"/>
            </c:ext>
          </c:extLst>
        </c:ser>
        <c:ser>
          <c:idx val="8"/>
          <c:order val="8"/>
          <c:tx>
            <c:strRef>
              <c:f>ClasificadoresSVM!$K$2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ClasificadoresSVM!$K$5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56D-4571-999C-A2A31C4EA3D8}"/>
            </c:ext>
          </c:extLst>
        </c:ser>
        <c:ser>
          <c:idx val="9"/>
          <c:order val="9"/>
          <c:tx>
            <c:strRef>
              <c:f>ClasificadoresSVM!$L$2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ClasificadoresSVM!$L$5</c:f>
              <c:numCache>
                <c:formatCode>0.0000000</c:formatCode>
                <c:ptCount val="1"/>
                <c:pt idx="0">
                  <c:v>0.9609375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56D-4571-999C-A2A31C4EA3D8}"/>
            </c:ext>
          </c:extLst>
        </c:ser>
        <c:ser>
          <c:idx val="10"/>
          <c:order val="10"/>
          <c:tx>
            <c:strRef>
              <c:f>ClasificadoresSVM!$M$2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ClasificadoresSVM!$M$5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6D-4571-999C-A2A31C4EA3D8}"/>
            </c:ext>
          </c:extLst>
        </c:ser>
        <c:ser>
          <c:idx val="11"/>
          <c:order val="11"/>
          <c:tx>
            <c:strRef>
              <c:f>ClasificadoresSVM!$N$2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ClasificadoresSVM!$N$5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56D-4571-999C-A2A31C4EA3D8}"/>
            </c:ext>
          </c:extLst>
        </c:ser>
        <c:ser>
          <c:idx val="12"/>
          <c:order val="12"/>
          <c:tx>
            <c:strRef>
              <c:f>ClasificadoresSVM!$O$2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ClasificadoresSVM!$O$5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56D-4571-999C-A2A31C4EA3D8}"/>
            </c:ext>
          </c:extLst>
        </c:ser>
        <c:ser>
          <c:idx val="13"/>
          <c:order val="13"/>
          <c:tx>
            <c:strRef>
              <c:f>ClasificadoresSVM!$P$2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ClasificadoresSVM!$P$5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56D-4571-999C-A2A31C4EA3D8}"/>
            </c:ext>
          </c:extLst>
        </c:ser>
        <c:ser>
          <c:idx val="14"/>
          <c:order val="14"/>
          <c:tx>
            <c:strRef>
              <c:f>ClasificadoresSVM!$Q$2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ClasificadoresSVM!$Q$5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56D-4571-999C-A2A31C4EA3D8}"/>
            </c:ext>
          </c:extLst>
        </c:ser>
        <c:ser>
          <c:idx val="15"/>
          <c:order val="15"/>
          <c:tx>
            <c:strRef>
              <c:f>ClasificadoresSVM!$R$2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ClasificadoresSVM!$R$5</c:f>
              <c:numCache>
                <c:formatCode>0.0000000</c:formatCode>
                <c:ptCount val="1"/>
                <c:pt idx="0">
                  <c:v>0.9609375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56D-4571-999C-A2A31C4EA3D8}"/>
            </c:ext>
          </c:extLst>
        </c:ser>
        <c:ser>
          <c:idx val="16"/>
          <c:order val="16"/>
          <c:tx>
            <c:strRef>
              <c:f>ClasificadoresSVM!$S$2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ClasificadoresSVM!$S$5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56D-4571-999C-A2A31C4EA3D8}"/>
            </c:ext>
          </c:extLst>
        </c:ser>
        <c:ser>
          <c:idx val="17"/>
          <c:order val="17"/>
          <c:tx>
            <c:strRef>
              <c:f>ClasificadoresSVM!$T$2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ClasificadoresSVM!$T$5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56D-4571-999C-A2A31C4EA3D8}"/>
            </c:ext>
          </c:extLst>
        </c:ser>
        <c:ser>
          <c:idx val="18"/>
          <c:order val="18"/>
          <c:tx>
            <c:strRef>
              <c:f>ClasificadoresSVM!$U$2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ClasificadoresSVM!$U$5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56D-4571-999C-A2A31C4EA3D8}"/>
            </c:ext>
          </c:extLst>
        </c:ser>
        <c:ser>
          <c:idx val="19"/>
          <c:order val="19"/>
          <c:tx>
            <c:strRef>
              <c:f>ClasificadoresSVM!$V$2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ClasificadoresSVM!$V$5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56D-4571-999C-A2A31C4EA3D8}"/>
            </c:ext>
          </c:extLst>
        </c:ser>
        <c:ser>
          <c:idx val="20"/>
          <c:order val="20"/>
          <c:tx>
            <c:strRef>
              <c:f>ClasificadoresSVM!$W$2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ClasificadoresSVM!$W$5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56D-4571-999C-A2A31C4EA3D8}"/>
            </c:ext>
          </c:extLst>
        </c:ser>
        <c:ser>
          <c:idx val="21"/>
          <c:order val="21"/>
          <c:tx>
            <c:strRef>
              <c:f>ClasificadoresSVM!$X$2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ClasificadoresSVM!$X$5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56D-4571-999C-A2A31C4EA3D8}"/>
            </c:ext>
          </c:extLst>
        </c:ser>
        <c:ser>
          <c:idx val="22"/>
          <c:order val="22"/>
          <c:tx>
            <c:strRef>
              <c:f>ClasificadoresSVM!$Y$2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ClasificadoresSVM!$Y$5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56D-4571-999C-A2A31C4EA3D8}"/>
            </c:ext>
          </c:extLst>
        </c:ser>
        <c:ser>
          <c:idx val="23"/>
          <c:order val="23"/>
          <c:tx>
            <c:strRef>
              <c:f>ClasificadoresSVM!$Z$2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ClasificadoresSVM!$Z$5</c:f>
              <c:numCache>
                <c:formatCode>0.0000000</c:formatCode>
                <c:ptCount val="1"/>
                <c:pt idx="0">
                  <c:v>0.98828125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56D-4571-999C-A2A31C4EA3D8}"/>
            </c:ext>
          </c:extLst>
        </c:ser>
        <c:ser>
          <c:idx val="24"/>
          <c:order val="24"/>
          <c:tx>
            <c:strRef>
              <c:f>ClasificadoresSVM!$AA$2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ClasificadoresSVM!$AA$5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56D-4571-999C-A2A31C4EA3D8}"/>
            </c:ext>
          </c:extLst>
        </c:ser>
        <c:ser>
          <c:idx val="25"/>
          <c:order val="25"/>
          <c:tx>
            <c:strRef>
              <c:f>ClasificadoresSVM!$AB$2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ClasificadoresSVM!$AB$5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56D-4571-999C-A2A31C4EA3D8}"/>
            </c:ext>
          </c:extLst>
        </c:ser>
        <c:ser>
          <c:idx val="26"/>
          <c:order val="26"/>
          <c:tx>
            <c:strRef>
              <c:f>ClasificadoresSVM!$AC$2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ClasificadoresSVM!$AC$5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56D-4571-999C-A2A31C4EA3D8}"/>
            </c:ext>
          </c:extLst>
        </c:ser>
        <c:ser>
          <c:idx val="27"/>
          <c:order val="27"/>
          <c:tx>
            <c:strRef>
              <c:f>ClasificadoresSVM!$AD$2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ClasificadoresSVM!$AD$5</c:f>
              <c:numCache>
                <c:formatCode>0.0000000</c:formatCode>
                <c:ptCount val="1"/>
                <c:pt idx="0">
                  <c:v>0.98828125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56D-4571-999C-A2A31C4EA3D8}"/>
            </c:ext>
          </c:extLst>
        </c:ser>
        <c:ser>
          <c:idx val="28"/>
          <c:order val="28"/>
          <c:tx>
            <c:strRef>
              <c:f>ClasificadoresSVM!$AE$2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ClasificadoresSVM!$AE$5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56D-4571-999C-A2A31C4EA3D8}"/>
            </c:ext>
          </c:extLst>
        </c:ser>
        <c:ser>
          <c:idx val="29"/>
          <c:order val="29"/>
          <c:tx>
            <c:strRef>
              <c:f>ClasificadoresSVM!$AF$2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ClasificadoresSVM!$AF$5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56D-4571-999C-A2A31C4EA3D8}"/>
            </c:ext>
          </c:extLst>
        </c:ser>
        <c:ser>
          <c:idx val="30"/>
          <c:order val="30"/>
          <c:tx>
            <c:strRef>
              <c:f>ClasificadoresSVM!$AG$2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ClasificadoresSVM!$AG$5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F56D-4571-999C-A2A31C4EA3D8}"/>
            </c:ext>
          </c:extLst>
        </c:ser>
        <c:ser>
          <c:idx val="31"/>
          <c:order val="31"/>
          <c:tx>
            <c:strRef>
              <c:f>ClasificadoresSVM!$AH$2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ClasificadoresSVM!$AH$5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56D-4571-999C-A2A31C4EA3D8}"/>
            </c:ext>
          </c:extLst>
        </c:ser>
        <c:ser>
          <c:idx val="32"/>
          <c:order val="32"/>
          <c:tx>
            <c:strRef>
              <c:f>ClasificadoresSVM!$AI$2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ClasificadoresSVM!$AI$5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56D-4571-999C-A2A31C4EA3D8}"/>
            </c:ext>
          </c:extLst>
        </c:ser>
        <c:ser>
          <c:idx val="33"/>
          <c:order val="33"/>
          <c:tx>
            <c:strRef>
              <c:f>ClasificadoresSVM!$AJ$2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ClasificadoresSVM!$AJ$5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F56D-4571-999C-A2A31C4EA3D8}"/>
            </c:ext>
          </c:extLst>
        </c:ser>
        <c:ser>
          <c:idx val="34"/>
          <c:order val="34"/>
          <c:tx>
            <c:strRef>
              <c:f>ClasificadoresSVM!$AK$2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ClasificadoresSVM!$AK$5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F56D-4571-999C-A2A31C4EA3D8}"/>
            </c:ext>
          </c:extLst>
        </c:ser>
        <c:ser>
          <c:idx val="35"/>
          <c:order val="35"/>
          <c:tx>
            <c:strRef>
              <c:f>ClasificadoresSVM!$AL$2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ClasificadoresSVM!$AL$5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56D-4571-999C-A2A31C4EA3D8}"/>
            </c:ext>
          </c:extLst>
        </c:ser>
        <c:ser>
          <c:idx val="36"/>
          <c:order val="36"/>
          <c:tx>
            <c:strRef>
              <c:f>ClasificadoresSVM!$AM$2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ClasificadoresSVM!$AM$5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F56D-4571-999C-A2A31C4EA3D8}"/>
            </c:ext>
          </c:extLst>
        </c:ser>
        <c:ser>
          <c:idx val="37"/>
          <c:order val="37"/>
          <c:tx>
            <c:strRef>
              <c:f>ClasificadoresSVM!$AN$2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ClasificadoresSVM!$AN$5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F56D-4571-999C-A2A31C4EA3D8}"/>
            </c:ext>
          </c:extLst>
        </c:ser>
        <c:ser>
          <c:idx val="38"/>
          <c:order val="38"/>
          <c:tx>
            <c:strRef>
              <c:f>ClasificadoresSVM!$AO$2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ClasificadoresSVM!$AO$5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F56D-4571-999C-A2A31C4EA3D8}"/>
            </c:ext>
          </c:extLst>
        </c:ser>
        <c:ser>
          <c:idx val="39"/>
          <c:order val="39"/>
          <c:tx>
            <c:strRef>
              <c:f>ClasificadoresSVM!$AP$2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ClasificadoresSVM!$AP$5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F56D-4571-999C-A2A31C4EA3D8}"/>
            </c:ext>
          </c:extLst>
        </c:ser>
        <c:ser>
          <c:idx val="40"/>
          <c:order val="40"/>
          <c:tx>
            <c:strRef>
              <c:f>ClasificadoresSVM!$AQ$2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ClasificadoresSVM!$AQ$5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F56D-4571-999C-A2A31C4EA3D8}"/>
            </c:ext>
          </c:extLst>
        </c:ser>
        <c:ser>
          <c:idx val="41"/>
          <c:order val="41"/>
          <c:tx>
            <c:strRef>
              <c:f>ClasificadoresSVM!$AR$2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ClasificadoresSVM!$AR$5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F56D-4571-999C-A2A31C4EA3D8}"/>
            </c:ext>
          </c:extLst>
        </c:ser>
        <c:ser>
          <c:idx val="42"/>
          <c:order val="42"/>
          <c:tx>
            <c:strRef>
              <c:f>ClasificadoresSVM!$AS$2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ClasificadoresSVM!$AS$5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56D-4571-999C-A2A31C4EA3D8}"/>
            </c:ext>
          </c:extLst>
        </c:ser>
        <c:ser>
          <c:idx val="43"/>
          <c:order val="43"/>
          <c:tx>
            <c:strRef>
              <c:f>ClasificadoresSVM!$AT$2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ClasificadoresSVM!$AT$5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F56D-4571-999C-A2A31C4EA3D8}"/>
            </c:ext>
          </c:extLst>
        </c:ser>
        <c:ser>
          <c:idx val="44"/>
          <c:order val="44"/>
          <c:tx>
            <c:strRef>
              <c:f>ClasificadoresSVM!$AU$2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ClasificadoresSVM!$AU$5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56D-4571-999C-A2A31C4EA3D8}"/>
            </c:ext>
          </c:extLst>
        </c:ser>
        <c:ser>
          <c:idx val="45"/>
          <c:order val="45"/>
          <c:tx>
            <c:strRef>
              <c:f>ClasificadoresSVM!$AV$2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ClasificadoresSVM!$AV$5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F56D-4571-999C-A2A31C4EA3D8}"/>
            </c:ext>
          </c:extLst>
        </c:ser>
        <c:ser>
          <c:idx val="46"/>
          <c:order val="46"/>
          <c:tx>
            <c:strRef>
              <c:f>ClasificadoresSVM!$AW$2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ClasificadoresSVM!$AW$5</c:f>
              <c:numCache>
                <c:formatCode>0.0000000</c:formatCode>
                <c:ptCount val="1"/>
                <c:pt idx="0">
                  <c:v>0.97265625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F56D-4571-999C-A2A31C4EA3D8}"/>
            </c:ext>
          </c:extLst>
        </c:ser>
        <c:ser>
          <c:idx val="47"/>
          <c:order val="47"/>
          <c:tx>
            <c:strRef>
              <c:f>ClasificadoresSVM!$AX$2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ClasificadoresSVM!$AX$5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F56D-4571-999C-A2A31C4EA3D8}"/>
            </c:ext>
          </c:extLst>
        </c:ser>
        <c:ser>
          <c:idx val="48"/>
          <c:order val="48"/>
          <c:tx>
            <c:strRef>
              <c:f>ClasificadoresSVM!$AY$2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ClasificadoresSVM!$AY$5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F56D-4571-999C-A2A31C4EA3D8}"/>
            </c:ext>
          </c:extLst>
        </c:ser>
        <c:ser>
          <c:idx val="49"/>
          <c:order val="49"/>
          <c:tx>
            <c:strRef>
              <c:f>ClasificadoresSVM!$AZ$2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ClasificadoresSVM!$AZ$5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F56D-4571-999C-A2A31C4EA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0285823"/>
        <c:axId val="1766005887"/>
      </c:barChart>
      <c:catAx>
        <c:axId val="177028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6005887"/>
        <c:crosses val="autoZero"/>
        <c:auto val="1"/>
        <c:lblAlgn val="ctr"/>
        <c:lblOffset val="100"/>
        <c:noMultiLvlLbl val="0"/>
      </c:catAx>
      <c:valAx>
        <c:axId val="1766005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70285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Sensibilidad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ClasificadorEucli!$C$2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ClasificadorEucli!$C$14</c:f>
              <c:numCache>
                <c:formatCode>0.0000000</c:formatCode>
                <c:ptCount val="1"/>
                <c:pt idx="0">
                  <c:v>0.9453125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4-405E-BF85-ACB646540827}"/>
            </c:ext>
          </c:extLst>
        </c:ser>
        <c:ser>
          <c:idx val="1"/>
          <c:order val="1"/>
          <c:tx>
            <c:strRef>
              <c:f>ClasificadorEucli!$D$2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ClasificadorEucli!$D$14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54-405E-BF85-ACB646540827}"/>
            </c:ext>
          </c:extLst>
        </c:ser>
        <c:ser>
          <c:idx val="2"/>
          <c:order val="2"/>
          <c:tx>
            <c:strRef>
              <c:f>ClasificadorEucli!$E$2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ClasificadorEucli!$E$14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54-405E-BF85-ACB646540827}"/>
            </c:ext>
          </c:extLst>
        </c:ser>
        <c:ser>
          <c:idx val="3"/>
          <c:order val="3"/>
          <c:tx>
            <c:strRef>
              <c:f>ClasificadorEucli!$F$2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ClasificadorEucli!$F$14</c:f>
              <c:numCache>
                <c:formatCode>0.0000000</c:formatCode>
                <c:ptCount val="1"/>
                <c:pt idx="0">
                  <c:v>0.9609375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54-405E-BF85-ACB646540827}"/>
            </c:ext>
          </c:extLst>
        </c:ser>
        <c:ser>
          <c:idx val="4"/>
          <c:order val="4"/>
          <c:tx>
            <c:strRef>
              <c:f>ClasificadorEucli!$G$2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ClasificadorEucli!$G$14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54-405E-BF85-ACB646540827}"/>
            </c:ext>
          </c:extLst>
        </c:ser>
        <c:ser>
          <c:idx val="5"/>
          <c:order val="5"/>
          <c:tx>
            <c:strRef>
              <c:f>ClasificadorEucli!$H$2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ClasificadorEucli!$H$14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54-405E-BF85-ACB646540827}"/>
            </c:ext>
          </c:extLst>
        </c:ser>
        <c:ser>
          <c:idx val="6"/>
          <c:order val="6"/>
          <c:tx>
            <c:strRef>
              <c:f>ClasificadorEucli!$I$2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ClasificadorEucli!$I$14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54-405E-BF85-ACB646540827}"/>
            </c:ext>
          </c:extLst>
        </c:ser>
        <c:ser>
          <c:idx val="7"/>
          <c:order val="7"/>
          <c:tx>
            <c:strRef>
              <c:f>ClasificadorEucli!$J$2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ClasificadorEucli!$J$14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754-405E-BF85-ACB646540827}"/>
            </c:ext>
          </c:extLst>
        </c:ser>
        <c:ser>
          <c:idx val="8"/>
          <c:order val="8"/>
          <c:tx>
            <c:strRef>
              <c:f>ClasificadorEucli!$K$2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ClasificadorEucli!$K$14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54-405E-BF85-ACB646540827}"/>
            </c:ext>
          </c:extLst>
        </c:ser>
        <c:ser>
          <c:idx val="9"/>
          <c:order val="9"/>
          <c:tx>
            <c:strRef>
              <c:f>ClasificadorEucli!$L$2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ClasificadorEucli!$L$14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754-405E-BF85-ACB646540827}"/>
            </c:ext>
          </c:extLst>
        </c:ser>
        <c:ser>
          <c:idx val="10"/>
          <c:order val="10"/>
          <c:tx>
            <c:strRef>
              <c:f>ClasificadorEucli!$M$2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ClasificadorEucli!$M$14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754-405E-BF85-ACB646540827}"/>
            </c:ext>
          </c:extLst>
        </c:ser>
        <c:ser>
          <c:idx val="11"/>
          <c:order val="11"/>
          <c:tx>
            <c:strRef>
              <c:f>ClasificadorEucli!$N$2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ClasificadorEucli!$N$14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54-405E-BF85-ACB646540827}"/>
            </c:ext>
          </c:extLst>
        </c:ser>
        <c:ser>
          <c:idx val="12"/>
          <c:order val="12"/>
          <c:tx>
            <c:strRef>
              <c:f>ClasificadorEucli!$O$2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ClasificadorEucli!$O$14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754-405E-BF85-ACB646540827}"/>
            </c:ext>
          </c:extLst>
        </c:ser>
        <c:ser>
          <c:idx val="13"/>
          <c:order val="13"/>
          <c:tx>
            <c:strRef>
              <c:f>ClasificadorEucli!$P$2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ClasificadorEucli!$P$14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754-405E-BF85-ACB646540827}"/>
            </c:ext>
          </c:extLst>
        </c:ser>
        <c:ser>
          <c:idx val="14"/>
          <c:order val="14"/>
          <c:tx>
            <c:strRef>
              <c:f>ClasificadorEucli!$Q$2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ClasificadorEucli!$Q$14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54-405E-BF85-ACB646540827}"/>
            </c:ext>
          </c:extLst>
        </c:ser>
        <c:ser>
          <c:idx val="15"/>
          <c:order val="15"/>
          <c:tx>
            <c:strRef>
              <c:f>ClasificadorEucli!$R$2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ClasificadorEucli!$R$14</c:f>
              <c:numCache>
                <c:formatCode>0.0000000</c:formatCode>
                <c:ptCount val="1"/>
                <c:pt idx="0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754-405E-BF85-ACB646540827}"/>
            </c:ext>
          </c:extLst>
        </c:ser>
        <c:ser>
          <c:idx val="16"/>
          <c:order val="16"/>
          <c:tx>
            <c:strRef>
              <c:f>ClasificadorEucli!$S$2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ClasificadorEucli!$S$14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754-405E-BF85-ACB646540827}"/>
            </c:ext>
          </c:extLst>
        </c:ser>
        <c:ser>
          <c:idx val="17"/>
          <c:order val="17"/>
          <c:tx>
            <c:strRef>
              <c:f>ClasificadorEucli!$T$2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ClasificadorEucli!$T$14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54-405E-BF85-ACB646540827}"/>
            </c:ext>
          </c:extLst>
        </c:ser>
        <c:ser>
          <c:idx val="18"/>
          <c:order val="18"/>
          <c:tx>
            <c:strRef>
              <c:f>ClasificadorEucli!$U$2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ClasificadorEucli!$U$14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754-405E-BF85-ACB646540827}"/>
            </c:ext>
          </c:extLst>
        </c:ser>
        <c:ser>
          <c:idx val="19"/>
          <c:order val="19"/>
          <c:tx>
            <c:strRef>
              <c:f>ClasificadorEucli!$V$2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ClasificadorEucli!$V$14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754-405E-BF85-ACB646540827}"/>
            </c:ext>
          </c:extLst>
        </c:ser>
        <c:ser>
          <c:idx val="20"/>
          <c:order val="20"/>
          <c:tx>
            <c:strRef>
              <c:f>ClasificadorEucli!$W$2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ClasificadorEucli!$W$14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54-405E-BF85-ACB646540827}"/>
            </c:ext>
          </c:extLst>
        </c:ser>
        <c:ser>
          <c:idx val="21"/>
          <c:order val="21"/>
          <c:tx>
            <c:strRef>
              <c:f>ClasificadorEucli!$X$2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ClasificadorEucli!$X$14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754-405E-BF85-ACB646540827}"/>
            </c:ext>
          </c:extLst>
        </c:ser>
        <c:ser>
          <c:idx val="22"/>
          <c:order val="22"/>
          <c:tx>
            <c:strRef>
              <c:f>ClasificadorEucli!$Y$2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ClasificadorEucli!$Y$14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754-405E-BF85-ACB646540827}"/>
            </c:ext>
          </c:extLst>
        </c:ser>
        <c:ser>
          <c:idx val="23"/>
          <c:order val="23"/>
          <c:tx>
            <c:strRef>
              <c:f>ClasificadorEucli!$Z$2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ClasificadorEucli!$Z$14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54-405E-BF85-ACB646540827}"/>
            </c:ext>
          </c:extLst>
        </c:ser>
        <c:ser>
          <c:idx val="24"/>
          <c:order val="24"/>
          <c:tx>
            <c:strRef>
              <c:f>ClasificadorEucli!$AA$2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ClasificadorEucli!$AA$14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754-405E-BF85-ACB646540827}"/>
            </c:ext>
          </c:extLst>
        </c:ser>
        <c:ser>
          <c:idx val="25"/>
          <c:order val="25"/>
          <c:tx>
            <c:strRef>
              <c:f>ClasificadorEucli!$AB$2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ClasificadorEucli!$AB$14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754-405E-BF85-ACB646540827}"/>
            </c:ext>
          </c:extLst>
        </c:ser>
        <c:ser>
          <c:idx val="26"/>
          <c:order val="26"/>
          <c:tx>
            <c:strRef>
              <c:f>ClasificadorEucli!$AC$2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ClasificadorEucli!$AC$14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54-405E-BF85-ACB646540827}"/>
            </c:ext>
          </c:extLst>
        </c:ser>
        <c:ser>
          <c:idx val="27"/>
          <c:order val="27"/>
          <c:tx>
            <c:strRef>
              <c:f>ClasificadorEucli!$AD$2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ClasificadorEucli!$AD$14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754-405E-BF85-ACB646540827}"/>
            </c:ext>
          </c:extLst>
        </c:ser>
        <c:ser>
          <c:idx val="28"/>
          <c:order val="28"/>
          <c:tx>
            <c:strRef>
              <c:f>ClasificadorEucli!$AE$2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ClasificadorEucli!$AE$14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754-405E-BF85-ACB646540827}"/>
            </c:ext>
          </c:extLst>
        </c:ser>
        <c:ser>
          <c:idx val="29"/>
          <c:order val="29"/>
          <c:tx>
            <c:strRef>
              <c:f>ClasificadorEucli!$AF$2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ClasificadorEucli!$AF$14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54-405E-BF85-ACB646540827}"/>
            </c:ext>
          </c:extLst>
        </c:ser>
        <c:ser>
          <c:idx val="30"/>
          <c:order val="30"/>
          <c:tx>
            <c:strRef>
              <c:f>ClasificadorEucli!$AG$2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ClasificadorEucli!$AG$14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754-405E-BF85-ACB646540827}"/>
            </c:ext>
          </c:extLst>
        </c:ser>
        <c:ser>
          <c:idx val="31"/>
          <c:order val="31"/>
          <c:tx>
            <c:strRef>
              <c:f>ClasificadorEucli!$AH$2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ClasificadorEucli!$AH$14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754-405E-BF85-ACB646540827}"/>
            </c:ext>
          </c:extLst>
        </c:ser>
        <c:ser>
          <c:idx val="32"/>
          <c:order val="32"/>
          <c:tx>
            <c:strRef>
              <c:f>ClasificadorEucli!$AI$2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ClasificadorEucli!$AI$14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754-405E-BF85-ACB646540827}"/>
            </c:ext>
          </c:extLst>
        </c:ser>
        <c:ser>
          <c:idx val="33"/>
          <c:order val="33"/>
          <c:tx>
            <c:strRef>
              <c:f>ClasificadorEucli!$AJ$2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ClasificadorEucli!$AJ$14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754-405E-BF85-ACB646540827}"/>
            </c:ext>
          </c:extLst>
        </c:ser>
        <c:ser>
          <c:idx val="34"/>
          <c:order val="34"/>
          <c:tx>
            <c:strRef>
              <c:f>ClasificadorEucli!$AK$2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ClasificadorEucli!$AK$14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754-405E-BF85-ACB646540827}"/>
            </c:ext>
          </c:extLst>
        </c:ser>
        <c:ser>
          <c:idx val="35"/>
          <c:order val="35"/>
          <c:tx>
            <c:strRef>
              <c:f>ClasificadorEucli!$AL$2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ClasificadorEucli!$AL$14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754-405E-BF85-ACB646540827}"/>
            </c:ext>
          </c:extLst>
        </c:ser>
        <c:ser>
          <c:idx val="36"/>
          <c:order val="36"/>
          <c:tx>
            <c:strRef>
              <c:f>ClasificadorEucli!$AM$2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ClasificadorEucli!$AM$14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754-405E-BF85-ACB646540827}"/>
            </c:ext>
          </c:extLst>
        </c:ser>
        <c:ser>
          <c:idx val="37"/>
          <c:order val="37"/>
          <c:tx>
            <c:strRef>
              <c:f>ClasificadorEucli!$AN$2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ClasificadorEucli!$AN$14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E754-405E-BF85-ACB646540827}"/>
            </c:ext>
          </c:extLst>
        </c:ser>
        <c:ser>
          <c:idx val="38"/>
          <c:order val="38"/>
          <c:tx>
            <c:strRef>
              <c:f>ClasificadorEucli!$AO$2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ClasificadorEucli!$AO$14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E754-405E-BF85-ACB646540827}"/>
            </c:ext>
          </c:extLst>
        </c:ser>
        <c:ser>
          <c:idx val="39"/>
          <c:order val="39"/>
          <c:tx>
            <c:strRef>
              <c:f>ClasificadorEucli!$AP$2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ClasificadorEucli!$AP$14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E754-405E-BF85-ACB646540827}"/>
            </c:ext>
          </c:extLst>
        </c:ser>
        <c:ser>
          <c:idx val="40"/>
          <c:order val="40"/>
          <c:tx>
            <c:strRef>
              <c:f>ClasificadorEucli!$AQ$2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ClasificadorEucli!$AQ$14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E754-405E-BF85-ACB646540827}"/>
            </c:ext>
          </c:extLst>
        </c:ser>
        <c:ser>
          <c:idx val="41"/>
          <c:order val="41"/>
          <c:tx>
            <c:strRef>
              <c:f>ClasificadorEucli!$AR$2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ClasificadorEucli!$AR$14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E754-405E-BF85-ACB646540827}"/>
            </c:ext>
          </c:extLst>
        </c:ser>
        <c:ser>
          <c:idx val="42"/>
          <c:order val="42"/>
          <c:tx>
            <c:strRef>
              <c:f>ClasificadorEucli!$AS$2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ClasificadorEucli!$AS$14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54-405E-BF85-ACB646540827}"/>
            </c:ext>
          </c:extLst>
        </c:ser>
        <c:ser>
          <c:idx val="43"/>
          <c:order val="43"/>
          <c:tx>
            <c:strRef>
              <c:f>ClasificadorEucli!$AT$2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ClasificadorEucli!$AT$14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E754-405E-BF85-ACB646540827}"/>
            </c:ext>
          </c:extLst>
        </c:ser>
        <c:ser>
          <c:idx val="44"/>
          <c:order val="44"/>
          <c:tx>
            <c:strRef>
              <c:f>ClasificadorEucli!$AU$2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ClasificadorEucli!$AU$14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754-405E-BF85-ACB646540827}"/>
            </c:ext>
          </c:extLst>
        </c:ser>
        <c:ser>
          <c:idx val="45"/>
          <c:order val="45"/>
          <c:tx>
            <c:strRef>
              <c:f>ClasificadorEucli!$AV$2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ClasificadorEucli!$AV$14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E754-405E-BF85-ACB646540827}"/>
            </c:ext>
          </c:extLst>
        </c:ser>
        <c:ser>
          <c:idx val="46"/>
          <c:order val="46"/>
          <c:tx>
            <c:strRef>
              <c:f>ClasificadorEucli!$AW$2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ClasificadorEucli!$AW$14</c:f>
              <c:numCache>
                <c:formatCode>0.0000000</c:formatCode>
                <c:ptCount val="1"/>
                <c:pt idx="0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E754-405E-BF85-ACB646540827}"/>
            </c:ext>
          </c:extLst>
        </c:ser>
        <c:ser>
          <c:idx val="47"/>
          <c:order val="47"/>
          <c:tx>
            <c:strRef>
              <c:f>ClasificadorEucli!$AX$2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ClasificadorEucli!$AX$14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E754-405E-BF85-ACB646540827}"/>
            </c:ext>
          </c:extLst>
        </c:ser>
        <c:ser>
          <c:idx val="48"/>
          <c:order val="48"/>
          <c:tx>
            <c:strRef>
              <c:f>ClasificadorEucli!$AY$2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ClasificadorEucli!$AY$14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E754-405E-BF85-ACB646540827}"/>
            </c:ext>
          </c:extLst>
        </c:ser>
        <c:ser>
          <c:idx val="49"/>
          <c:order val="49"/>
          <c:tx>
            <c:strRef>
              <c:f>ClasificadorEucli!$AZ$2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ClasificadorEucli!$AZ$14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E754-405E-BF85-ACB646540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254959"/>
        <c:axId val="437031807"/>
      </c:barChart>
      <c:catAx>
        <c:axId val="452254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031807"/>
        <c:crosses val="autoZero"/>
        <c:auto val="1"/>
        <c:lblAlgn val="ctr"/>
        <c:lblOffset val="100"/>
        <c:noMultiLvlLbl val="0"/>
      </c:catAx>
      <c:valAx>
        <c:axId val="43703180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52254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ClasificadorEucli!$C$2:$AZ$2</c:f>
              <c:strCache>
                <c:ptCount val="50"/>
                <c:pt idx="0">
                  <c:v>ID 1</c:v>
                </c:pt>
                <c:pt idx="1">
                  <c:v>ID 2</c:v>
                </c:pt>
                <c:pt idx="2">
                  <c:v>ID 3</c:v>
                </c:pt>
                <c:pt idx="3">
                  <c:v>ID 4</c:v>
                </c:pt>
                <c:pt idx="4">
                  <c:v>ID 5</c:v>
                </c:pt>
                <c:pt idx="5">
                  <c:v>ID 6</c:v>
                </c:pt>
                <c:pt idx="6">
                  <c:v>ID 7</c:v>
                </c:pt>
                <c:pt idx="7">
                  <c:v>ID 8</c:v>
                </c:pt>
                <c:pt idx="8">
                  <c:v>ID 9</c:v>
                </c:pt>
                <c:pt idx="9">
                  <c:v>ID 10</c:v>
                </c:pt>
                <c:pt idx="10">
                  <c:v>ID 11</c:v>
                </c:pt>
                <c:pt idx="11">
                  <c:v>ID 12</c:v>
                </c:pt>
                <c:pt idx="12">
                  <c:v>ID 13</c:v>
                </c:pt>
                <c:pt idx="13">
                  <c:v>ID 14</c:v>
                </c:pt>
                <c:pt idx="14">
                  <c:v>ID 15</c:v>
                </c:pt>
                <c:pt idx="15">
                  <c:v>ID 16</c:v>
                </c:pt>
                <c:pt idx="16">
                  <c:v>ID 17</c:v>
                </c:pt>
                <c:pt idx="17">
                  <c:v>ID 18</c:v>
                </c:pt>
                <c:pt idx="18">
                  <c:v>ID 19</c:v>
                </c:pt>
                <c:pt idx="19">
                  <c:v>ID 20</c:v>
                </c:pt>
                <c:pt idx="20">
                  <c:v>ID 21</c:v>
                </c:pt>
                <c:pt idx="21">
                  <c:v>ID 22</c:v>
                </c:pt>
                <c:pt idx="22">
                  <c:v>ID 23</c:v>
                </c:pt>
                <c:pt idx="23">
                  <c:v>ID 24</c:v>
                </c:pt>
                <c:pt idx="24">
                  <c:v>ID 25</c:v>
                </c:pt>
                <c:pt idx="25">
                  <c:v>ID 26</c:v>
                </c:pt>
                <c:pt idx="26">
                  <c:v>ID 27</c:v>
                </c:pt>
                <c:pt idx="27">
                  <c:v>ID 28</c:v>
                </c:pt>
                <c:pt idx="28">
                  <c:v>ID 29</c:v>
                </c:pt>
                <c:pt idx="29">
                  <c:v>ID 30</c:v>
                </c:pt>
                <c:pt idx="30">
                  <c:v>ID 31</c:v>
                </c:pt>
                <c:pt idx="31">
                  <c:v>ID 32</c:v>
                </c:pt>
                <c:pt idx="32">
                  <c:v>ID 33</c:v>
                </c:pt>
                <c:pt idx="33">
                  <c:v>ID 34</c:v>
                </c:pt>
                <c:pt idx="34">
                  <c:v>ID 35</c:v>
                </c:pt>
                <c:pt idx="35">
                  <c:v>ID 36</c:v>
                </c:pt>
                <c:pt idx="36">
                  <c:v>ID 37</c:v>
                </c:pt>
                <c:pt idx="37">
                  <c:v>ID 38</c:v>
                </c:pt>
                <c:pt idx="38">
                  <c:v>ID 39</c:v>
                </c:pt>
                <c:pt idx="39">
                  <c:v>ID 40</c:v>
                </c:pt>
                <c:pt idx="40">
                  <c:v>ID 41</c:v>
                </c:pt>
                <c:pt idx="41">
                  <c:v>ID 42</c:v>
                </c:pt>
                <c:pt idx="42">
                  <c:v>ID 43</c:v>
                </c:pt>
                <c:pt idx="43">
                  <c:v>ID 44</c:v>
                </c:pt>
                <c:pt idx="44">
                  <c:v>ID 45</c:v>
                </c:pt>
                <c:pt idx="45">
                  <c:v>ID 46</c:v>
                </c:pt>
                <c:pt idx="46">
                  <c:v>ID 47</c:v>
                </c:pt>
                <c:pt idx="47">
                  <c:v>ID 48</c:v>
                </c:pt>
                <c:pt idx="48">
                  <c:v>ID 49</c:v>
                </c:pt>
                <c:pt idx="49">
                  <c:v>ID 50</c:v>
                </c:pt>
              </c:strCache>
            </c:strRef>
          </c:cat>
          <c:val>
            <c:numRef>
              <c:f>ClasificadorEucli!$C$17:$AZ$17</c:f>
              <c:numCache>
                <c:formatCode>0.0000000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7.8125E-3</c:v>
                </c:pt>
                <c:pt idx="8">
                  <c:v>3.90625E-2</c:v>
                </c:pt>
                <c:pt idx="9">
                  <c:v>7.8125E-3</c:v>
                </c:pt>
                <c:pt idx="10">
                  <c:v>0</c:v>
                </c:pt>
                <c:pt idx="11">
                  <c:v>0</c:v>
                </c:pt>
                <c:pt idx="12">
                  <c:v>1.5625E-2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7.8125E-3</c:v>
                </c:pt>
                <c:pt idx="22">
                  <c:v>0</c:v>
                </c:pt>
                <c:pt idx="23">
                  <c:v>1.5625E-2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7.8125E-3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7.8125E-3</c:v>
                </c:pt>
                <c:pt idx="33">
                  <c:v>0</c:v>
                </c:pt>
                <c:pt idx="34">
                  <c:v>0</c:v>
                </c:pt>
                <c:pt idx="35">
                  <c:v>7.8125E-3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1.5625E-2</c:v>
                </c:pt>
                <c:pt idx="41">
                  <c:v>7.8125E-3</c:v>
                </c:pt>
                <c:pt idx="42">
                  <c:v>7.8125E-3</c:v>
                </c:pt>
                <c:pt idx="43">
                  <c:v>0</c:v>
                </c:pt>
                <c:pt idx="44">
                  <c:v>0</c:v>
                </c:pt>
                <c:pt idx="45">
                  <c:v>2.34375E-2</c:v>
                </c:pt>
                <c:pt idx="46">
                  <c:v>0</c:v>
                </c:pt>
                <c:pt idx="47">
                  <c:v>1.5625E-2</c:v>
                </c:pt>
                <c:pt idx="48">
                  <c:v>0</c:v>
                </c:pt>
                <c:pt idx="49">
                  <c:v>1.5625E-2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09-4A64-AA75-3078FEB9B33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ClasificadorEucli!$C$2:$AZ$2</c:f>
              <c:strCache>
                <c:ptCount val="50"/>
                <c:pt idx="0">
                  <c:v>ID 1</c:v>
                </c:pt>
                <c:pt idx="1">
                  <c:v>ID 2</c:v>
                </c:pt>
                <c:pt idx="2">
                  <c:v>ID 3</c:v>
                </c:pt>
                <c:pt idx="3">
                  <c:v>ID 4</c:v>
                </c:pt>
                <c:pt idx="4">
                  <c:v>ID 5</c:v>
                </c:pt>
                <c:pt idx="5">
                  <c:v>ID 6</c:v>
                </c:pt>
                <c:pt idx="6">
                  <c:v>ID 7</c:v>
                </c:pt>
                <c:pt idx="7">
                  <c:v>ID 8</c:v>
                </c:pt>
                <c:pt idx="8">
                  <c:v>ID 9</c:v>
                </c:pt>
                <c:pt idx="9">
                  <c:v>ID 10</c:v>
                </c:pt>
                <c:pt idx="10">
                  <c:v>ID 11</c:v>
                </c:pt>
                <c:pt idx="11">
                  <c:v>ID 12</c:v>
                </c:pt>
                <c:pt idx="12">
                  <c:v>ID 13</c:v>
                </c:pt>
                <c:pt idx="13">
                  <c:v>ID 14</c:v>
                </c:pt>
                <c:pt idx="14">
                  <c:v>ID 15</c:v>
                </c:pt>
                <c:pt idx="15">
                  <c:v>ID 16</c:v>
                </c:pt>
                <c:pt idx="16">
                  <c:v>ID 17</c:v>
                </c:pt>
                <c:pt idx="17">
                  <c:v>ID 18</c:v>
                </c:pt>
                <c:pt idx="18">
                  <c:v>ID 19</c:v>
                </c:pt>
                <c:pt idx="19">
                  <c:v>ID 20</c:v>
                </c:pt>
                <c:pt idx="20">
                  <c:v>ID 21</c:v>
                </c:pt>
                <c:pt idx="21">
                  <c:v>ID 22</c:v>
                </c:pt>
                <c:pt idx="22">
                  <c:v>ID 23</c:v>
                </c:pt>
                <c:pt idx="23">
                  <c:v>ID 24</c:v>
                </c:pt>
                <c:pt idx="24">
                  <c:v>ID 25</c:v>
                </c:pt>
                <c:pt idx="25">
                  <c:v>ID 26</c:v>
                </c:pt>
                <c:pt idx="26">
                  <c:v>ID 27</c:v>
                </c:pt>
                <c:pt idx="27">
                  <c:v>ID 28</c:v>
                </c:pt>
                <c:pt idx="28">
                  <c:v>ID 29</c:v>
                </c:pt>
                <c:pt idx="29">
                  <c:v>ID 30</c:v>
                </c:pt>
                <c:pt idx="30">
                  <c:v>ID 31</c:v>
                </c:pt>
                <c:pt idx="31">
                  <c:v>ID 32</c:v>
                </c:pt>
                <c:pt idx="32">
                  <c:v>ID 33</c:v>
                </c:pt>
                <c:pt idx="33">
                  <c:v>ID 34</c:v>
                </c:pt>
                <c:pt idx="34">
                  <c:v>ID 35</c:v>
                </c:pt>
                <c:pt idx="35">
                  <c:v>ID 36</c:v>
                </c:pt>
                <c:pt idx="36">
                  <c:v>ID 37</c:v>
                </c:pt>
                <c:pt idx="37">
                  <c:v>ID 38</c:v>
                </c:pt>
                <c:pt idx="38">
                  <c:v>ID 39</c:v>
                </c:pt>
                <c:pt idx="39">
                  <c:v>ID 40</c:v>
                </c:pt>
                <c:pt idx="40">
                  <c:v>ID 41</c:v>
                </c:pt>
                <c:pt idx="41">
                  <c:v>ID 42</c:v>
                </c:pt>
                <c:pt idx="42">
                  <c:v>ID 43</c:v>
                </c:pt>
                <c:pt idx="43">
                  <c:v>ID 44</c:v>
                </c:pt>
                <c:pt idx="44">
                  <c:v>ID 45</c:v>
                </c:pt>
                <c:pt idx="45">
                  <c:v>ID 46</c:v>
                </c:pt>
                <c:pt idx="46">
                  <c:v>ID 47</c:v>
                </c:pt>
                <c:pt idx="47">
                  <c:v>ID 48</c:v>
                </c:pt>
                <c:pt idx="48">
                  <c:v>ID 49</c:v>
                </c:pt>
                <c:pt idx="49">
                  <c:v>ID 50</c:v>
                </c:pt>
              </c:strCache>
            </c:strRef>
          </c:cat>
          <c:val>
            <c:numRef>
              <c:f>ClasificadorEucli!$C$20:$AZ$20</c:f>
              <c:numCache>
                <c:formatCode>0.0000000</c:formatCode>
                <c:ptCount val="50"/>
                <c:pt idx="0">
                  <c:v>5.46875E-2</c:v>
                </c:pt>
                <c:pt idx="1">
                  <c:v>7.8125E-3</c:v>
                </c:pt>
                <c:pt idx="2">
                  <c:v>0</c:v>
                </c:pt>
                <c:pt idx="3">
                  <c:v>3.90625E-2</c:v>
                </c:pt>
                <c:pt idx="4">
                  <c:v>0</c:v>
                </c:pt>
                <c:pt idx="5">
                  <c:v>0</c:v>
                </c:pt>
                <c:pt idx="6">
                  <c:v>1.5625E-2</c:v>
                </c:pt>
                <c:pt idx="7">
                  <c:v>0</c:v>
                </c:pt>
                <c:pt idx="8">
                  <c:v>0</c:v>
                </c:pt>
                <c:pt idx="9">
                  <c:v>3.125E-2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6.25E-2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1.5625E-2</c:v>
                </c:pt>
                <c:pt idx="28">
                  <c:v>0</c:v>
                </c:pt>
                <c:pt idx="29">
                  <c:v>3.125E-2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1.5625E-2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6.25E-2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09-4A64-AA75-3078FEB9B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048048927"/>
        <c:axId val="1016086479"/>
      </c:barChart>
      <c:catAx>
        <c:axId val="1048048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6086479"/>
        <c:crosses val="autoZero"/>
        <c:auto val="1"/>
        <c:lblAlgn val="ctr"/>
        <c:lblOffset val="100"/>
        <c:noMultiLvlLbl val="0"/>
      </c:catAx>
      <c:valAx>
        <c:axId val="1016086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8048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Accuracy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ClasificadorBayesNaive!$C$2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ClasificadorBayesNaive!$C$5</c:f>
              <c:numCache>
                <c:formatCode>0.0000000</c:formatCode>
                <c:ptCount val="1"/>
                <c:pt idx="0">
                  <c:v>0.9609375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C7-449D-950F-2D86CADEEA66}"/>
            </c:ext>
          </c:extLst>
        </c:ser>
        <c:ser>
          <c:idx val="1"/>
          <c:order val="1"/>
          <c:tx>
            <c:strRef>
              <c:f>ClasificadorBayesNaive!$D$2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ClasificadorBayesNaive!$D$5</c:f>
              <c:numCache>
                <c:formatCode>0.0000000</c:formatCode>
                <c:ptCount val="1"/>
                <c:pt idx="0">
                  <c:v>0.9296875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C7-449D-950F-2D86CADEEA66}"/>
            </c:ext>
          </c:extLst>
        </c:ser>
        <c:ser>
          <c:idx val="2"/>
          <c:order val="2"/>
          <c:tx>
            <c:strRef>
              <c:f>ClasificadorBayesNaive!$E$2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ClasificadorBayesNaive!$E$5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C7-449D-950F-2D86CADEEA66}"/>
            </c:ext>
          </c:extLst>
        </c:ser>
        <c:ser>
          <c:idx val="3"/>
          <c:order val="3"/>
          <c:tx>
            <c:strRef>
              <c:f>ClasificadorBayesNaive!$F$2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ClasificadorBayesNaive!$F$5</c:f>
              <c:numCache>
                <c:formatCode>0.0000000</c:formatCode>
                <c:ptCount val="1"/>
                <c:pt idx="0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C7-449D-950F-2D86CADEEA66}"/>
            </c:ext>
          </c:extLst>
        </c:ser>
        <c:ser>
          <c:idx val="4"/>
          <c:order val="4"/>
          <c:tx>
            <c:strRef>
              <c:f>ClasificadorBayesNaive!$G$2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ClasificadorBayesNaive!$G$5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C7-449D-950F-2D86CADEEA66}"/>
            </c:ext>
          </c:extLst>
        </c:ser>
        <c:ser>
          <c:idx val="5"/>
          <c:order val="5"/>
          <c:tx>
            <c:strRef>
              <c:f>ClasificadorBayesNaive!$H$2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ClasificadorBayesNaive!$H$5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BC7-449D-950F-2D86CADEEA66}"/>
            </c:ext>
          </c:extLst>
        </c:ser>
        <c:ser>
          <c:idx val="6"/>
          <c:order val="6"/>
          <c:tx>
            <c:strRef>
              <c:f>ClasificadorBayesNaive!$I$2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ClasificadorBayesNaive!$I$5</c:f>
              <c:numCache>
                <c:formatCode>0.0000000</c:formatCode>
                <c:ptCount val="1"/>
                <c:pt idx="0">
                  <c:v>0.921875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C7-449D-950F-2D86CADEEA66}"/>
            </c:ext>
          </c:extLst>
        </c:ser>
        <c:ser>
          <c:idx val="7"/>
          <c:order val="7"/>
          <c:tx>
            <c:strRef>
              <c:f>ClasificadorBayesNaive!$J$2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ClasificadorBayesNaive!$J$5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C7-449D-950F-2D86CADEEA66}"/>
            </c:ext>
          </c:extLst>
        </c:ser>
        <c:ser>
          <c:idx val="8"/>
          <c:order val="8"/>
          <c:tx>
            <c:strRef>
              <c:f>ClasificadorBayesNaive!$K$2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ClasificadorBayesNaive!$K$5</c:f>
              <c:numCache>
                <c:formatCode>0.0000000</c:formatCode>
                <c:ptCount val="1"/>
                <c:pt idx="0">
                  <c:v>0.9765625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BC7-449D-950F-2D86CADEEA66}"/>
            </c:ext>
          </c:extLst>
        </c:ser>
        <c:ser>
          <c:idx val="9"/>
          <c:order val="9"/>
          <c:tx>
            <c:strRef>
              <c:f>ClasificadorBayesNaive!$L$2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ClasificadorBayesNaive!$L$5</c:f>
              <c:numCache>
                <c:formatCode>0.0000000</c:formatCode>
                <c:ptCount val="1"/>
                <c:pt idx="0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C7-449D-950F-2D86CADEEA66}"/>
            </c:ext>
          </c:extLst>
        </c:ser>
        <c:ser>
          <c:idx val="10"/>
          <c:order val="10"/>
          <c:tx>
            <c:strRef>
              <c:f>ClasificadorBayesNaive!$M$2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ClasificadorBayesNaive!$M$5</c:f>
              <c:numCache>
                <c:formatCode>0.0000000</c:formatCode>
                <c:ptCount val="1"/>
                <c:pt idx="0">
                  <c:v>0.953125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C7-449D-950F-2D86CADEEA66}"/>
            </c:ext>
          </c:extLst>
        </c:ser>
        <c:ser>
          <c:idx val="11"/>
          <c:order val="11"/>
          <c:tx>
            <c:strRef>
              <c:f>ClasificadorBayesNaive!$N$2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ClasificadorBayesNaive!$N$5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BC7-449D-950F-2D86CADEEA66}"/>
            </c:ext>
          </c:extLst>
        </c:ser>
        <c:ser>
          <c:idx val="12"/>
          <c:order val="12"/>
          <c:tx>
            <c:strRef>
              <c:f>ClasificadorBayesNaive!$O$2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ClasificadorBayesNaive!$O$5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BC7-449D-950F-2D86CADEEA66}"/>
            </c:ext>
          </c:extLst>
        </c:ser>
        <c:ser>
          <c:idx val="13"/>
          <c:order val="13"/>
          <c:tx>
            <c:strRef>
              <c:f>ClasificadorBayesNaive!$P$2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ClasificadorBayesNaive!$P$5</c:f>
              <c:numCache>
                <c:formatCode>0.0000000</c:formatCode>
                <c:ptCount val="1"/>
                <c:pt idx="0">
                  <c:v>0.9609375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BC7-449D-950F-2D86CADEEA66}"/>
            </c:ext>
          </c:extLst>
        </c:ser>
        <c:ser>
          <c:idx val="14"/>
          <c:order val="14"/>
          <c:tx>
            <c:strRef>
              <c:f>ClasificadorBayesNaive!$Q$2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ClasificadorBayesNaive!$Q$5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BC7-449D-950F-2D86CADEEA66}"/>
            </c:ext>
          </c:extLst>
        </c:ser>
        <c:ser>
          <c:idx val="15"/>
          <c:order val="15"/>
          <c:tx>
            <c:strRef>
              <c:f>ClasificadorBayesNaive!$R$2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ClasificadorBayesNaive!$R$5</c:f>
              <c:numCache>
                <c:formatCode>0.0000000</c:formatCode>
                <c:ptCount val="1"/>
                <c:pt idx="0">
                  <c:v>0.9453125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BC7-449D-950F-2D86CADEEA66}"/>
            </c:ext>
          </c:extLst>
        </c:ser>
        <c:ser>
          <c:idx val="16"/>
          <c:order val="16"/>
          <c:tx>
            <c:strRef>
              <c:f>ClasificadorBayesNaive!$S$2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ClasificadorBayesNaive!$S$5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BC7-449D-950F-2D86CADEEA66}"/>
            </c:ext>
          </c:extLst>
        </c:ser>
        <c:ser>
          <c:idx val="17"/>
          <c:order val="17"/>
          <c:tx>
            <c:strRef>
              <c:f>ClasificadorBayesNaive!$T$2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ClasificadorBayesNaive!$T$5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BC7-449D-950F-2D86CADEEA66}"/>
            </c:ext>
          </c:extLst>
        </c:ser>
        <c:ser>
          <c:idx val="18"/>
          <c:order val="18"/>
          <c:tx>
            <c:strRef>
              <c:f>ClasificadorBayesNaive!$U$2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ClasificadorBayesNaive!$U$5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BC7-449D-950F-2D86CADEEA66}"/>
            </c:ext>
          </c:extLst>
        </c:ser>
        <c:ser>
          <c:idx val="19"/>
          <c:order val="19"/>
          <c:tx>
            <c:strRef>
              <c:f>ClasificadorBayesNaive!$V$2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ClasificadorBayesNaive!$V$5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BC7-449D-950F-2D86CADEEA66}"/>
            </c:ext>
          </c:extLst>
        </c:ser>
        <c:ser>
          <c:idx val="20"/>
          <c:order val="20"/>
          <c:tx>
            <c:strRef>
              <c:f>ClasificadorBayesNaive!$W$2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ClasificadorBayesNaive!$W$5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BC7-449D-950F-2D86CADEEA66}"/>
            </c:ext>
          </c:extLst>
        </c:ser>
        <c:ser>
          <c:idx val="21"/>
          <c:order val="21"/>
          <c:tx>
            <c:strRef>
              <c:f>ClasificadorBayesNaive!$X$2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ClasificadorBayesNaive!$X$5</c:f>
              <c:numCache>
                <c:formatCode>0.0000000</c:formatCode>
                <c:ptCount val="1"/>
                <c:pt idx="0">
                  <c:v>0.9765625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C7-449D-950F-2D86CADEEA66}"/>
            </c:ext>
          </c:extLst>
        </c:ser>
        <c:ser>
          <c:idx val="22"/>
          <c:order val="22"/>
          <c:tx>
            <c:strRef>
              <c:f>ClasificadorBayesNaive!$Y$2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ClasificadorBayesNaive!$Y$5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C7-449D-950F-2D86CADEEA66}"/>
            </c:ext>
          </c:extLst>
        </c:ser>
        <c:ser>
          <c:idx val="23"/>
          <c:order val="23"/>
          <c:tx>
            <c:strRef>
              <c:f>ClasificadorBayesNaive!$Z$2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ClasificadorBayesNaive!$Z$5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3BC7-449D-950F-2D86CADEEA66}"/>
            </c:ext>
          </c:extLst>
        </c:ser>
        <c:ser>
          <c:idx val="24"/>
          <c:order val="24"/>
          <c:tx>
            <c:strRef>
              <c:f>ClasificadorBayesNaive!$AA$2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ClasificadorBayesNaive!$AA$5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BC7-449D-950F-2D86CADEEA66}"/>
            </c:ext>
          </c:extLst>
        </c:ser>
        <c:ser>
          <c:idx val="25"/>
          <c:order val="25"/>
          <c:tx>
            <c:strRef>
              <c:f>ClasificadorBayesNaive!$AB$2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ClasificadorBayesNaive!$AB$5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BC7-449D-950F-2D86CADEEA66}"/>
            </c:ext>
          </c:extLst>
        </c:ser>
        <c:ser>
          <c:idx val="26"/>
          <c:order val="26"/>
          <c:tx>
            <c:strRef>
              <c:f>ClasificadorBayesNaive!$AC$2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ClasificadorBayesNaive!$AC$5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3BC7-449D-950F-2D86CADEEA66}"/>
            </c:ext>
          </c:extLst>
        </c:ser>
        <c:ser>
          <c:idx val="27"/>
          <c:order val="27"/>
          <c:tx>
            <c:strRef>
              <c:f>ClasificadorBayesNaive!$AD$2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ClasificadorBayesNaive!$AD$5</c:f>
              <c:numCache>
                <c:formatCode>0.0000000</c:formatCode>
                <c:ptCount val="1"/>
                <c:pt idx="0">
                  <c:v>0.953125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BC7-449D-950F-2D86CADEEA66}"/>
            </c:ext>
          </c:extLst>
        </c:ser>
        <c:ser>
          <c:idx val="28"/>
          <c:order val="28"/>
          <c:tx>
            <c:strRef>
              <c:f>ClasificadorBayesNaive!$AE$2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ClasificadorBayesNaive!$AE$5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3BC7-449D-950F-2D86CADEEA66}"/>
            </c:ext>
          </c:extLst>
        </c:ser>
        <c:ser>
          <c:idx val="29"/>
          <c:order val="29"/>
          <c:tx>
            <c:strRef>
              <c:f>ClasificadorBayesNaive!$AF$2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ClasificadorBayesNaive!$AF$5</c:f>
              <c:numCache>
                <c:formatCode>0.0000000</c:formatCode>
                <c:ptCount val="1"/>
                <c:pt idx="0">
                  <c:v>0.921875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BC7-449D-950F-2D86CADEEA66}"/>
            </c:ext>
          </c:extLst>
        </c:ser>
        <c:ser>
          <c:idx val="30"/>
          <c:order val="30"/>
          <c:tx>
            <c:strRef>
              <c:f>ClasificadorBayesNaive!$AG$2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ClasificadorBayesNaive!$AG$5</c:f>
              <c:numCache>
                <c:formatCode>0.0000000</c:formatCode>
                <c:ptCount val="1"/>
                <c:pt idx="0">
                  <c:v>0.9609375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BC7-449D-950F-2D86CADEEA66}"/>
            </c:ext>
          </c:extLst>
        </c:ser>
        <c:ser>
          <c:idx val="31"/>
          <c:order val="31"/>
          <c:tx>
            <c:strRef>
              <c:f>ClasificadorBayesNaive!$AH$2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ClasificadorBayesNaive!$AH$5</c:f>
              <c:numCache>
                <c:formatCode>0.0000000</c:formatCode>
                <c:ptCount val="1"/>
                <c:pt idx="0">
                  <c:v>0.9609375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BC7-449D-950F-2D86CADEEA66}"/>
            </c:ext>
          </c:extLst>
        </c:ser>
        <c:ser>
          <c:idx val="32"/>
          <c:order val="32"/>
          <c:tx>
            <c:strRef>
              <c:f>ClasificadorBayesNaive!$AI$2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ClasificadorBayesNaive!$AI$5</c:f>
              <c:numCache>
                <c:formatCode>0.0000000</c:formatCode>
                <c:ptCount val="1"/>
                <c:pt idx="0">
                  <c:v>0.6640625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BC7-449D-950F-2D86CADEEA66}"/>
            </c:ext>
          </c:extLst>
        </c:ser>
        <c:ser>
          <c:idx val="33"/>
          <c:order val="33"/>
          <c:tx>
            <c:strRef>
              <c:f>ClasificadorBayesNaive!$AJ$2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ClasificadorBayesNaive!$AJ$5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3BC7-449D-950F-2D86CADEEA66}"/>
            </c:ext>
          </c:extLst>
        </c:ser>
        <c:ser>
          <c:idx val="34"/>
          <c:order val="34"/>
          <c:tx>
            <c:strRef>
              <c:f>ClasificadorBayesNaive!$AK$2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ClasificadorBayesNaive!$AK$5</c:f>
              <c:numCache>
                <c:formatCode>0.0000000</c:formatCode>
                <c:ptCount val="1"/>
                <c:pt idx="0">
                  <c:v>0.9765625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3BC7-449D-950F-2D86CADEEA66}"/>
            </c:ext>
          </c:extLst>
        </c:ser>
        <c:ser>
          <c:idx val="35"/>
          <c:order val="35"/>
          <c:tx>
            <c:strRef>
              <c:f>ClasificadorBayesNaive!$AL$2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ClasificadorBayesNaive!$AL$5</c:f>
              <c:numCache>
                <c:formatCode>0.0000000</c:formatCode>
                <c:ptCount val="1"/>
                <c:pt idx="0">
                  <c:v>0.9609375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BC7-449D-950F-2D86CADEEA66}"/>
            </c:ext>
          </c:extLst>
        </c:ser>
        <c:ser>
          <c:idx val="36"/>
          <c:order val="36"/>
          <c:tx>
            <c:strRef>
              <c:f>ClasificadorBayesNaive!$AM$2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ClasificadorBayesNaive!$AM$5</c:f>
              <c:numCache>
                <c:formatCode>0.0000000</c:formatCode>
                <c:ptCount val="1"/>
                <c:pt idx="0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3BC7-449D-950F-2D86CADEEA66}"/>
            </c:ext>
          </c:extLst>
        </c:ser>
        <c:ser>
          <c:idx val="37"/>
          <c:order val="37"/>
          <c:tx>
            <c:strRef>
              <c:f>ClasificadorBayesNaive!$AN$2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ClasificadorBayesNaive!$AN$5</c:f>
              <c:numCache>
                <c:formatCode>0.0000000</c:formatCode>
                <c:ptCount val="1"/>
                <c:pt idx="0">
                  <c:v>0.953125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3BC7-449D-950F-2D86CADEEA66}"/>
            </c:ext>
          </c:extLst>
        </c:ser>
        <c:ser>
          <c:idx val="38"/>
          <c:order val="38"/>
          <c:tx>
            <c:strRef>
              <c:f>ClasificadorBayesNaive!$AO$2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ClasificadorBayesNaive!$AO$5</c:f>
              <c:numCache>
                <c:formatCode>0.0000000</c:formatCode>
                <c:ptCount val="1"/>
                <c:pt idx="0">
                  <c:v>0.953125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3BC7-449D-950F-2D86CADEEA66}"/>
            </c:ext>
          </c:extLst>
        </c:ser>
        <c:ser>
          <c:idx val="39"/>
          <c:order val="39"/>
          <c:tx>
            <c:strRef>
              <c:f>ClasificadorBayesNaive!$AP$2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ClasificadorBayesNaive!$AP$5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3BC7-449D-950F-2D86CADEEA66}"/>
            </c:ext>
          </c:extLst>
        </c:ser>
        <c:ser>
          <c:idx val="40"/>
          <c:order val="40"/>
          <c:tx>
            <c:strRef>
              <c:f>ClasificadorBayesNaive!$AQ$2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ClasificadorBayesNaive!$AQ$5</c:f>
              <c:numCache>
                <c:formatCode>0.0000000</c:formatCode>
                <c:ptCount val="1"/>
                <c:pt idx="0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3BC7-449D-950F-2D86CADEEA66}"/>
            </c:ext>
          </c:extLst>
        </c:ser>
        <c:ser>
          <c:idx val="41"/>
          <c:order val="41"/>
          <c:tx>
            <c:strRef>
              <c:f>ClasificadorBayesNaive!$AR$2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ClasificadorBayesNaive!$AR$5</c:f>
              <c:numCache>
                <c:formatCode>0.0000000</c:formatCode>
                <c:ptCount val="1"/>
                <c:pt idx="0">
                  <c:v>0.953125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3BC7-449D-950F-2D86CADEEA66}"/>
            </c:ext>
          </c:extLst>
        </c:ser>
        <c:ser>
          <c:idx val="42"/>
          <c:order val="42"/>
          <c:tx>
            <c:strRef>
              <c:f>ClasificadorBayesNaive!$AS$2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ClasificadorBayesNaive!$AS$5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BC7-449D-950F-2D86CADEEA66}"/>
            </c:ext>
          </c:extLst>
        </c:ser>
        <c:ser>
          <c:idx val="43"/>
          <c:order val="43"/>
          <c:tx>
            <c:strRef>
              <c:f>ClasificadorBayesNaive!$AT$2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ClasificadorBayesNaive!$AT$5</c:f>
              <c:numCache>
                <c:formatCode>0.0000000</c:formatCode>
                <c:ptCount val="1"/>
                <c:pt idx="0">
                  <c:v>0.9453125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3BC7-449D-950F-2D86CADEEA66}"/>
            </c:ext>
          </c:extLst>
        </c:ser>
        <c:ser>
          <c:idx val="44"/>
          <c:order val="44"/>
          <c:tx>
            <c:strRef>
              <c:f>ClasificadorBayesNaive!$AU$2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ClasificadorBayesNaive!$AU$5</c:f>
              <c:numCache>
                <c:formatCode>0.0000000</c:formatCode>
                <c:ptCount val="1"/>
                <c:pt idx="0">
                  <c:v>0.9765625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BC7-449D-950F-2D86CADEEA66}"/>
            </c:ext>
          </c:extLst>
        </c:ser>
        <c:ser>
          <c:idx val="45"/>
          <c:order val="45"/>
          <c:tx>
            <c:strRef>
              <c:f>ClasificadorBayesNaive!$AV$2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ClasificadorBayesNaive!$AV$5</c:f>
              <c:numCache>
                <c:formatCode>0.0000000</c:formatCode>
                <c:ptCount val="1"/>
                <c:pt idx="0">
                  <c:v>0.9609375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3BC7-449D-950F-2D86CADEEA66}"/>
            </c:ext>
          </c:extLst>
        </c:ser>
        <c:ser>
          <c:idx val="46"/>
          <c:order val="46"/>
          <c:tx>
            <c:strRef>
              <c:f>ClasificadorBayesNaive!$AW$2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ClasificadorBayesNaive!$AW$5</c:f>
              <c:numCache>
                <c:formatCode>0.0000000</c:formatCode>
                <c:ptCount val="1"/>
                <c:pt idx="0">
                  <c:v>0.9453125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3BC7-449D-950F-2D86CADEEA66}"/>
            </c:ext>
          </c:extLst>
        </c:ser>
        <c:ser>
          <c:idx val="47"/>
          <c:order val="47"/>
          <c:tx>
            <c:strRef>
              <c:f>ClasificadorBayesNaive!$AX$2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ClasificadorBayesNaive!$AX$5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3BC7-449D-950F-2D86CADEEA66}"/>
            </c:ext>
          </c:extLst>
        </c:ser>
        <c:ser>
          <c:idx val="48"/>
          <c:order val="48"/>
          <c:tx>
            <c:strRef>
              <c:f>ClasificadorBayesNaive!$AY$2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ClasificadorBayesNaive!$AY$5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3BC7-449D-950F-2D86CADEEA66}"/>
            </c:ext>
          </c:extLst>
        </c:ser>
        <c:ser>
          <c:idx val="49"/>
          <c:order val="49"/>
          <c:tx>
            <c:strRef>
              <c:f>ClasificadorBayesNaive!$AZ$2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ClasificadorBayesNaive!$AZ$5</c:f>
              <c:numCache>
                <c:formatCode>0.0000000</c:formatCode>
                <c:ptCount val="1"/>
                <c:pt idx="0">
                  <c:v>0.9765625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3BC7-449D-950F-2D86CADEE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322767"/>
        <c:axId val="437060511"/>
      </c:barChart>
      <c:catAx>
        <c:axId val="443322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060511"/>
        <c:crosses val="autoZero"/>
        <c:auto val="1"/>
        <c:lblAlgn val="ctr"/>
        <c:lblOffset val="100"/>
        <c:noMultiLvlLbl val="0"/>
      </c:catAx>
      <c:valAx>
        <c:axId val="43706051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322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Precisión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ClasificadorBayesNaive!$C$2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ClasificadorBayesNaive!$C$8</c:f>
              <c:numCache>
                <c:formatCode>0.0000000</c:formatCode>
                <c:ptCount val="1"/>
                <c:pt idx="0">
                  <c:v>0.96376811594202905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0D-4F9E-AC61-9A0222B8AB58}"/>
            </c:ext>
          </c:extLst>
        </c:ser>
        <c:ser>
          <c:idx val="1"/>
          <c:order val="1"/>
          <c:tx>
            <c:strRef>
              <c:f>ClasificadorBayesNaive!$D$2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ClasificadorBayesNaive!$D$8</c:f>
              <c:numCache>
                <c:formatCode>0.0000000</c:formatCode>
                <c:ptCount val="1"/>
                <c:pt idx="0">
                  <c:v>0.93835616438356095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0D-4F9E-AC61-9A0222B8AB58}"/>
            </c:ext>
          </c:extLst>
        </c:ser>
        <c:ser>
          <c:idx val="2"/>
          <c:order val="2"/>
          <c:tx>
            <c:strRef>
              <c:f>ClasificadorBayesNaive!$E$2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ClasificadorBayesNaive!$E$8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0D-4F9E-AC61-9A0222B8AB58}"/>
            </c:ext>
          </c:extLst>
        </c:ser>
        <c:ser>
          <c:idx val="3"/>
          <c:order val="3"/>
          <c:tx>
            <c:strRef>
              <c:f>ClasificadorBayesNaive!$F$2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ClasificadorBayesNaive!$F$8</c:f>
              <c:numCache>
                <c:formatCode>0.0000000</c:formatCode>
                <c:ptCount val="1"/>
                <c:pt idx="0">
                  <c:v>0.94444444444444398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0D-4F9E-AC61-9A0222B8AB58}"/>
            </c:ext>
          </c:extLst>
        </c:ser>
        <c:ser>
          <c:idx val="4"/>
          <c:order val="4"/>
          <c:tx>
            <c:strRef>
              <c:f>ClasificadorBayesNaive!$G$2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ClasificadorBayesNaive!$G$8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0D-4F9E-AC61-9A0222B8AB58}"/>
            </c:ext>
          </c:extLst>
        </c:ser>
        <c:ser>
          <c:idx val="5"/>
          <c:order val="5"/>
          <c:tx>
            <c:strRef>
              <c:f>ClasificadorBayesNaive!$H$2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ClasificadorBayesNaive!$H$8</c:f>
              <c:numCache>
                <c:formatCode>0.0000000</c:formatCode>
                <c:ptCount val="1"/>
                <c:pt idx="0">
                  <c:v>0.98484848484848397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0D-4F9E-AC61-9A0222B8AB58}"/>
            </c:ext>
          </c:extLst>
        </c:ser>
        <c:ser>
          <c:idx val="6"/>
          <c:order val="6"/>
          <c:tx>
            <c:strRef>
              <c:f>ClasificadorBayesNaive!$I$2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ClasificadorBayesNaive!$I$8</c:f>
              <c:numCache>
                <c:formatCode>0.0000000</c:formatCode>
                <c:ptCount val="1"/>
                <c:pt idx="0">
                  <c:v>0.93243243243243201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0D-4F9E-AC61-9A0222B8AB58}"/>
            </c:ext>
          </c:extLst>
        </c:ser>
        <c:ser>
          <c:idx val="7"/>
          <c:order val="7"/>
          <c:tx>
            <c:strRef>
              <c:f>ClasificadorBayesNaive!$J$2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ClasificadorBayesNaive!$J$8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A0D-4F9E-AC61-9A0222B8AB58}"/>
            </c:ext>
          </c:extLst>
        </c:ser>
        <c:ser>
          <c:idx val="8"/>
          <c:order val="8"/>
          <c:tx>
            <c:strRef>
              <c:f>ClasificadorBayesNaive!$K$2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ClasificadorBayesNaive!$K$8</c:f>
              <c:numCache>
                <c:formatCode>0.0000000</c:formatCode>
                <c:ptCount val="1"/>
                <c:pt idx="0">
                  <c:v>0.97761194029850695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A0D-4F9E-AC61-9A0222B8AB58}"/>
            </c:ext>
          </c:extLst>
        </c:ser>
        <c:ser>
          <c:idx val="9"/>
          <c:order val="9"/>
          <c:tx>
            <c:strRef>
              <c:f>ClasificadorBayesNaive!$L$2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ClasificadorBayesNaive!$L$8</c:f>
              <c:numCache>
                <c:formatCode>0.0000000</c:formatCode>
                <c:ptCount val="1"/>
                <c:pt idx="0">
                  <c:v>0.94444444444444398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A0D-4F9E-AC61-9A0222B8AB58}"/>
            </c:ext>
          </c:extLst>
        </c:ser>
        <c:ser>
          <c:idx val="10"/>
          <c:order val="10"/>
          <c:tx>
            <c:strRef>
              <c:f>ClasificadorBayesNaive!$M$2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ClasificadorBayesNaive!$M$8</c:f>
              <c:numCache>
                <c:formatCode>0.0000000</c:formatCode>
                <c:ptCount val="1"/>
                <c:pt idx="0">
                  <c:v>0.95714285714285696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A0D-4F9E-AC61-9A0222B8AB58}"/>
            </c:ext>
          </c:extLst>
        </c:ser>
        <c:ser>
          <c:idx val="11"/>
          <c:order val="11"/>
          <c:tx>
            <c:strRef>
              <c:f>ClasificadorBayesNaive!$N$2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ClasificadorBayesNaive!$N$8</c:f>
              <c:numCache>
                <c:formatCode>0.0000000</c:formatCode>
                <c:ptCount val="1"/>
                <c:pt idx="0">
                  <c:v>0.97058823529411697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0D-4F9E-AC61-9A0222B8AB58}"/>
            </c:ext>
          </c:extLst>
        </c:ser>
        <c:ser>
          <c:idx val="12"/>
          <c:order val="12"/>
          <c:tx>
            <c:strRef>
              <c:f>ClasificadorBayesNaive!$O$2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ClasificadorBayesNaive!$O$8</c:f>
              <c:numCache>
                <c:formatCode>0.0000000</c:formatCode>
                <c:ptCount val="1"/>
                <c:pt idx="0">
                  <c:v>0.97058823529411697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A0D-4F9E-AC61-9A0222B8AB58}"/>
            </c:ext>
          </c:extLst>
        </c:ser>
        <c:ser>
          <c:idx val="13"/>
          <c:order val="13"/>
          <c:tx>
            <c:strRef>
              <c:f>ClasificadorBayesNaive!$P$2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ClasificadorBayesNaive!$P$8</c:f>
              <c:numCache>
                <c:formatCode>0.0000000</c:formatCode>
                <c:ptCount val="1"/>
                <c:pt idx="0">
                  <c:v>0.96376811594202905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A0D-4F9E-AC61-9A0222B8AB58}"/>
            </c:ext>
          </c:extLst>
        </c:ser>
        <c:ser>
          <c:idx val="14"/>
          <c:order val="14"/>
          <c:tx>
            <c:strRef>
              <c:f>ClasificadorBayesNaive!$Q$2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ClasificadorBayesNaive!$Q$8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A0D-4F9E-AC61-9A0222B8AB58}"/>
            </c:ext>
          </c:extLst>
        </c:ser>
        <c:ser>
          <c:idx val="15"/>
          <c:order val="15"/>
          <c:tx>
            <c:strRef>
              <c:f>ClasificadorBayesNaive!$R$2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ClasificadorBayesNaive!$R$8</c:f>
              <c:numCache>
                <c:formatCode>0.0000000</c:formatCode>
                <c:ptCount val="1"/>
                <c:pt idx="0">
                  <c:v>0.95070422535211196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A0D-4F9E-AC61-9A0222B8AB58}"/>
            </c:ext>
          </c:extLst>
        </c:ser>
        <c:ser>
          <c:idx val="16"/>
          <c:order val="16"/>
          <c:tx>
            <c:strRef>
              <c:f>ClasificadorBayesNaive!$S$2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ClasificadorBayesNaive!$S$8</c:f>
              <c:numCache>
                <c:formatCode>0.0000000</c:formatCode>
                <c:ptCount val="1"/>
                <c:pt idx="0">
                  <c:v>0.97058823529411697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A0D-4F9E-AC61-9A0222B8AB58}"/>
            </c:ext>
          </c:extLst>
        </c:ser>
        <c:ser>
          <c:idx val="17"/>
          <c:order val="17"/>
          <c:tx>
            <c:strRef>
              <c:f>ClasificadorBayesNaive!$T$2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ClasificadorBayesNaive!$T$8</c:f>
              <c:numCache>
                <c:formatCode>0.0000000</c:formatCode>
                <c:ptCount val="1"/>
                <c:pt idx="0">
                  <c:v>0.97058823529411697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A0D-4F9E-AC61-9A0222B8AB58}"/>
            </c:ext>
          </c:extLst>
        </c:ser>
        <c:ser>
          <c:idx val="18"/>
          <c:order val="18"/>
          <c:tx>
            <c:strRef>
              <c:f>ClasificadorBayesNaive!$U$2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ClasificadorBayesNaive!$U$8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A0D-4F9E-AC61-9A0222B8AB58}"/>
            </c:ext>
          </c:extLst>
        </c:ser>
        <c:ser>
          <c:idx val="19"/>
          <c:order val="19"/>
          <c:tx>
            <c:strRef>
              <c:f>ClasificadorBayesNaive!$V$2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ClasificadorBayesNaive!$V$8</c:f>
              <c:numCache>
                <c:formatCode>0.0000000</c:formatCode>
                <c:ptCount val="1"/>
                <c:pt idx="0">
                  <c:v>0.98484848484848397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A0D-4F9E-AC61-9A0222B8AB58}"/>
            </c:ext>
          </c:extLst>
        </c:ser>
        <c:ser>
          <c:idx val="20"/>
          <c:order val="20"/>
          <c:tx>
            <c:strRef>
              <c:f>ClasificadorBayesNaive!$W$2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ClasificadorBayesNaive!$W$8</c:f>
              <c:numCache>
                <c:formatCode>0.0000000</c:formatCode>
                <c:ptCount val="1"/>
                <c:pt idx="0">
                  <c:v>0.97058823529411697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A0D-4F9E-AC61-9A0222B8AB58}"/>
            </c:ext>
          </c:extLst>
        </c:ser>
        <c:ser>
          <c:idx val="21"/>
          <c:order val="21"/>
          <c:tx>
            <c:strRef>
              <c:f>ClasificadorBayesNaive!$X$2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ClasificadorBayesNaive!$X$8</c:f>
              <c:numCache>
                <c:formatCode>0.0000000</c:formatCode>
                <c:ptCount val="1"/>
                <c:pt idx="0">
                  <c:v>0.97761194029850695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A0D-4F9E-AC61-9A0222B8AB58}"/>
            </c:ext>
          </c:extLst>
        </c:ser>
        <c:ser>
          <c:idx val="22"/>
          <c:order val="22"/>
          <c:tx>
            <c:strRef>
              <c:f>ClasificadorBayesNaive!$Y$2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ClasificadorBayesNaive!$Y$8</c:f>
              <c:numCache>
                <c:formatCode>0.0000000</c:formatCode>
                <c:ptCount val="1"/>
                <c:pt idx="0">
                  <c:v>0.98484848484848397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0D-4F9E-AC61-9A0222B8AB58}"/>
            </c:ext>
          </c:extLst>
        </c:ser>
        <c:ser>
          <c:idx val="23"/>
          <c:order val="23"/>
          <c:tx>
            <c:strRef>
              <c:f>ClasificadorBayesNaive!$Z$2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ClasificadorBayesNaive!$Z$8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3A0D-4F9E-AC61-9A0222B8AB58}"/>
            </c:ext>
          </c:extLst>
        </c:ser>
        <c:ser>
          <c:idx val="24"/>
          <c:order val="24"/>
          <c:tx>
            <c:strRef>
              <c:f>ClasificadorBayesNaive!$AA$2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ClasificadorBayesNaive!$AA$8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A0D-4F9E-AC61-9A0222B8AB58}"/>
            </c:ext>
          </c:extLst>
        </c:ser>
        <c:ser>
          <c:idx val="25"/>
          <c:order val="25"/>
          <c:tx>
            <c:strRef>
              <c:f>ClasificadorBayesNaive!$AB$2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ClasificadorBayesNaive!$AB$8</c:f>
              <c:numCache>
                <c:formatCode>0.0000000</c:formatCode>
                <c:ptCount val="1"/>
                <c:pt idx="0">
                  <c:v>0.97058823529411697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A0D-4F9E-AC61-9A0222B8AB58}"/>
            </c:ext>
          </c:extLst>
        </c:ser>
        <c:ser>
          <c:idx val="26"/>
          <c:order val="26"/>
          <c:tx>
            <c:strRef>
              <c:f>ClasificadorBayesNaive!$AC$2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ClasificadorBayesNaive!$AC$8</c:f>
              <c:numCache>
                <c:formatCode>0.0000000</c:formatCode>
                <c:ptCount val="1"/>
                <c:pt idx="0">
                  <c:v>0.97058823529411697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3A0D-4F9E-AC61-9A0222B8AB58}"/>
            </c:ext>
          </c:extLst>
        </c:ser>
        <c:ser>
          <c:idx val="27"/>
          <c:order val="27"/>
          <c:tx>
            <c:strRef>
              <c:f>ClasificadorBayesNaive!$AD$2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ClasificadorBayesNaive!$AD$8</c:f>
              <c:numCache>
                <c:formatCode>0.0000000</c:formatCode>
                <c:ptCount val="1"/>
                <c:pt idx="0">
                  <c:v>0.95714285714285696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A0D-4F9E-AC61-9A0222B8AB58}"/>
            </c:ext>
          </c:extLst>
        </c:ser>
        <c:ser>
          <c:idx val="28"/>
          <c:order val="28"/>
          <c:tx>
            <c:strRef>
              <c:f>ClasificadorBayesNaive!$AE$2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ClasificadorBayesNaive!$AE$8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3A0D-4F9E-AC61-9A0222B8AB58}"/>
            </c:ext>
          </c:extLst>
        </c:ser>
        <c:ser>
          <c:idx val="29"/>
          <c:order val="29"/>
          <c:tx>
            <c:strRef>
              <c:f>ClasificadorBayesNaive!$AF$2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ClasificadorBayesNaive!$AF$8</c:f>
              <c:numCache>
                <c:formatCode>0.0000000</c:formatCode>
                <c:ptCount val="1"/>
                <c:pt idx="0">
                  <c:v>0.93243243243243201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A0D-4F9E-AC61-9A0222B8AB58}"/>
            </c:ext>
          </c:extLst>
        </c:ser>
        <c:ser>
          <c:idx val="30"/>
          <c:order val="30"/>
          <c:tx>
            <c:strRef>
              <c:f>ClasificadorBayesNaive!$AG$2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ClasificadorBayesNaive!$AG$8</c:f>
              <c:numCache>
                <c:formatCode>0.0000000</c:formatCode>
                <c:ptCount val="1"/>
                <c:pt idx="0">
                  <c:v>0.96376811594202905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A0D-4F9E-AC61-9A0222B8AB58}"/>
            </c:ext>
          </c:extLst>
        </c:ser>
        <c:ser>
          <c:idx val="31"/>
          <c:order val="31"/>
          <c:tx>
            <c:strRef>
              <c:f>ClasificadorBayesNaive!$AH$2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ClasificadorBayesNaive!$AH$8</c:f>
              <c:numCache>
                <c:formatCode>0.0000000</c:formatCode>
                <c:ptCount val="1"/>
                <c:pt idx="0">
                  <c:v>0.96376811594202905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A0D-4F9E-AC61-9A0222B8AB58}"/>
            </c:ext>
          </c:extLst>
        </c:ser>
        <c:ser>
          <c:idx val="32"/>
          <c:order val="32"/>
          <c:tx>
            <c:strRef>
              <c:f>ClasificadorBayesNaive!$AI$2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ClasificadorBayesNaive!$AI$8</c:f>
              <c:numCache>
                <c:formatCode>0.0000000</c:formatCode>
                <c:ptCount val="1"/>
                <c:pt idx="0">
                  <c:v>0.79906542056074703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A0D-4F9E-AC61-9A0222B8AB58}"/>
            </c:ext>
          </c:extLst>
        </c:ser>
        <c:ser>
          <c:idx val="33"/>
          <c:order val="33"/>
          <c:tx>
            <c:strRef>
              <c:f>ClasificadorBayesNaive!$AJ$2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ClasificadorBayesNaive!$AJ$8</c:f>
              <c:numCache>
                <c:formatCode>0.0000000</c:formatCode>
                <c:ptCount val="1"/>
                <c:pt idx="0">
                  <c:v>0.97058823529411697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3A0D-4F9E-AC61-9A0222B8AB58}"/>
            </c:ext>
          </c:extLst>
        </c:ser>
        <c:ser>
          <c:idx val="34"/>
          <c:order val="34"/>
          <c:tx>
            <c:strRef>
              <c:f>ClasificadorBayesNaive!$AK$2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ClasificadorBayesNaive!$AK$8</c:f>
              <c:numCache>
                <c:formatCode>0.0000000</c:formatCode>
                <c:ptCount val="1"/>
                <c:pt idx="0">
                  <c:v>0.97761194029850695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3A0D-4F9E-AC61-9A0222B8AB58}"/>
            </c:ext>
          </c:extLst>
        </c:ser>
        <c:ser>
          <c:idx val="35"/>
          <c:order val="35"/>
          <c:tx>
            <c:strRef>
              <c:f>ClasificadorBayesNaive!$AL$2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ClasificadorBayesNaive!$AL$8</c:f>
              <c:numCache>
                <c:formatCode>0.0000000</c:formatCode>
                <c:ptCount val="1"/>
                <c:pt idx="0">
                  <c:v>0.96376811594202905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A0D-4F9E-AC61-9A0222B8AB58}"/>
            </c:ext>
          </c:extLst>
        </c:ser>
        <c:ser>
          <c:idx val="36"/>
          <c:order val="36"/>
          <c:tx>
            <c:strRef>
              <c:f>ClasificadorBayesNaive!$AM$2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ClasificadorBayesNaive!$AM$8</c:f>
              <c:numCache>
                <c:formatCode>0.0000000</c:formatCode>
                <c:ptCount val="1"/>
                <c:pt idx="0">
                  <c:v>0.94444444444444398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3A0D-4F9E-AC61-9A0222B8AB58}"/>
            </c:ext>
          </c:extLst>
        </c:ser>
        <c:ser>
          <c:idx val="37"/>
          <c:order val="37"/>
          <c:tx>
            <c:strRef>
              <c:f>ClasificadorBayesNaive!$AN$2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ClasificadorBayesNaive!$AN$8</c:f>
              <c:numCache>
                <c:formatCode>0.0000000</c:formatCode>
                <c:ptCount val="1"/>
                <c:pt idx="0">
                  <c:v>0.95714285714285696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3A0D-4F9E-AC61-9A0222B8AB58}"/>
            </c:ext>
          </c:extLst>
        </c:ser>
        <c:ser>
          <c:idx val="38"/>
          <c:order val="38"/>
          <c:tx>
            <c:strRef>
              <c:f>ClasificadorBayesNaive!$AO$2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ClasificadorBayesNaive!$AO$8</c:f>
              <c:numCache>
                <c:formatCode>0.0000000</c:formatCode>
                <c:ptCount val="1"/>
                <c:pt idx="0">
                  <c:v>0.95714285714285696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3A0D-4F9E-AC61-9A0222B8AB58}"/>
            </c:ext>
          </c:extLst>
        </c:ser>
        <c:ser>
          <c:idx val="39"/>
          <c:order val="39"/>
          <c:tx>
            <c:strRef>
              <c:f>ClasificadorBayesNaive!$AP$2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ClasificadorBayesNaive!$AP$8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3A0D-4F9E-AC61-9A0222B8AB58}"/>
            </c:ext>
          </c:extLst>
        </c:ser>
        <c:ser>
          <c:idx val="40"/>
          <c:order val="40"/>
          <c:tx>
            <c:strRef>
              <c:f>ClasificadorBayesNaive!$AQ$2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ClasificadorBayesNaive!$AQ$8</c:f>
              <c:numCache>
                <c:formatCode>0.0000000</c:formatCode>
                <c:ptCount val="1"/>
                <c:pt idx="0">
                  <c:v>0.94444444444444398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3A0D-4F9E-AC61-9A0222B8AB58}"/>
            </c:ext>
          </c:extLst>
        </c:ser>
        <c:ser>
          <c:idx val="41"/>
          <c:order val="41"/>
          <c:tx>
            <c:strRef>
              <c:f>ClasificadorBayesNaive!$AR$2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ClasificadorBayesNaive!$AR$8</c:f>
              <c:numCache>
                <c:formatCode>0.0000000</c:formatCode>
                <c:ptCount val="1"/>
                <c:pt idx="0">
                  <c:v>0.95714285714285696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3A0D-4F9E-AC61-9A0222B8AB58}"/>
            </c:ext>
          </c:extLst>
        </c:ser>
        <c:ser>
          <c:idx val="42"/>
          <c:order val="42"/>
          <c:tx>
            <c:strRef>
              <c:f>ClasificadorBayesNaive!$AS$2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ClasificadorBayesNaive!$AS$8</c:f>
              <c:numCache>
                <c:formatCode>0.0000000</c:formatCode>
                <c:ptCount val="1"/>
                <c:pt idx="0">
                  <c:v>0.97058823529411697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A0D-4F9E-AC61-9A0222B8AB58}"/>
            </c:ext>
          </c:extLst>
        </c:ser>
        <c:ser>
          <c:idx val="43"/>
          <c:order val="43"/>
          <c:tx>
            <c:strRef>
              <c:f>ClasificadorBayesNaive!$AT$2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ClasificadorBayesNaive!$AT$8</c:f>
              <c:numCache>
                <c:formatCode>0.0000000</c:formatCode>
                <c:ptCount val="1"/>
                <c:pt idx="0">
                  <c:v>0.95070422535211196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3A0D-4F9E-AC61-9A0222B8AB58}"/>
            </c:ext>
          </c:extLst>
        </c:ser>
        <c:ser>
          <c:idx val="44"/>
          <c:order val="44"/>
          <c:tx>
            <c:strRef>
              <c:f>ClasificadorBayesNaive!$AU$2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ClasificadorBayesNaive!$AU$8</c:f>
              <c:numCache>
                <c:formatCode>0.0000000</c:formatCode>
                <c:ptCount val="1"/>
                <c:pt idx="0">
                  <c:v>0.97761194029850695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A0D-4F9E-AC61-9A0222B8AB58}"/>
            </c:ext>
          </c:extLst>
        </c:ser>
        <c:ser>
          <c:idx val="45"/>
          <c:order val="45"/>
          <c:tx>
            <c:strRef>
              <c:f>ClasificadorBayesNaive!$AV$2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ClasificadorBayesNaive!$AV$8</c:f>
              <c:numCache>
                <c:formatCode>0.0000000</c:formatCode>
                <c:ptCount val="1"/>
                <c:pt idx="0">
                  <c:v>0.96376811594202905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3A0D-4F9E-AC61-9A0222B8AB58}"/>
            </c:ext>
          </c:extLst>
        </c:ser>
        <c:ser>
          <c:idx val="46"/>
          <c:order val="46"/>
          <c:tx>
            <c:strRef>
              <c:f>ClasificadorBayesNaive!$AW$2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ClasificadorBayesNaive!$AW$8</c:f>
              <c:numCache>
                <c:formatCode>0.0000000</c:formatCode>
                <c:ptCount val="1"/>
                <c:pt idx="0">
                  <c:v>0.95070422535211196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3A0D-4F9E-AC61-9A0222B8AB58}"/>
            </c:ext>
          </c:extLst>
        </c:ser>
        <c:ser>
          <c:idx val="47"/>
          <c:order val="47"/>
          <c:tx>
            <c:strRef>
              <c:f>ClasificadorBayesNaive!$AX$2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ClasificadorBayesNaive!$AX$8</c:f>
              <c:numCache>
                <c:formatCode>0.0000000</c:formatCode>
                <c:ptCount val="1"/>
                <c:pt idx="0">
                  <c:v>0.98484848484848397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3A0D-4F9E-AC61-9A0222B8AB58}"/>
            </c:ext>
          </c:extLst>
        </c:ser>
        <c:ser>
          <c:idx val="48"/>
          <c:order val="48"/>
          <c:tx>
            <c:strRef>
              <c:f>ClasificadorBayesNaive!$AY$2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ClasificadorBayesNaive!$AY$8</c:f>
              <c:numCache>
                <c:formatCode>0.0000000</c:formatCode>
                <c:ptCount val="1"/>
                <c:pt idx="0">
                  <c:v>0.98484848484848397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3A0D-4F9E-AC61-9A0222B8AB58}"/>
            </c:ext>
          </c:extLst>
        </c:ser>
        <c:ser>
          <c:idx val="49"/>
          <c:order val="49"/>
          <c:tx>
            <c:strRef>
              <c:f>ClasificadorBayesNaive!$AZ$2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ClasificadorBayesNaive!$AZ$8</c:f>
              <c:numCache>
                <c:formatCode>0.0000000</c:formatCode>
                <c:ptCount val="1"/>
                <c:pt idx="0">
                  <c:v>0.97761194029850695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3A0D-4F9E-AC61-9A0222B8A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4908159"/>
        <c:axId val="1883246031"/>
      </c:barChart>
      <c:catAx>
        <c:axId val="50490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3246031"/>
        <c:crosses val="autoZero"/>
        <c:auto val="1"/>
        <c:lblAlgn val="ctr"/>
        <c:lblOffset val="100"/>
        <c:noMultiLvlLbl val="0"/>
      </c:catAx>
      <c:valAx>
        <c:axId val="188324603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4908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Especifidad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ClasificadorBayesNaive!$C$2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ClasificadorBayesNaive!$C$11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68-41FD-860D-0163F91BB0BA}"/>
            </c:ext>
          </c:extLst>
        </c:ser>
        <c:ser>
          <c:idx val="1"/>
          <c:order val="1"/>
          <c:tx>
            <c:strRef>
              <c:f>ClasificadorBayesNaive!$D$2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ClasificadorBayesNaive!$D$11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68-41FD-860D-0163F91BB0BA}"/>
            </c:ext>
          </c:extLst>
        </c:ser>
        <c:ser>
          <c:idx val="2"/>
          <c:order val="2"/>
          <c:tx>
            <c:strRef>
              <c:f>ClasificadorBayesNaive!$E$2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ClasificadorBayesNaive!$E$11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68-41FD-860D-0163F91BB0BA}"/>
            </c:ext>
          </c:extLst>
        </c:ser>
        <c:ser>
          <c:idx val="3"/>
          <c:order val="3"/>
          <c:tx>
            <c:strRef>
              <c:f>ClasificadorBayesNaive!$F$2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ClasificadorBayesNaive!$F$11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68-41FD-860D-0163F91BB0BA}"/>
            </c:ext>
          </c:extLst>
        </c:ser>
        <c:ser>
          <c:idx val="4"/>
          <c:order val="4"/>
          <c:tx>
            <c:strRef>
              <c:f>ClasificadorBayesNaive!$G$2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ClasificadorBayesNaive!$G$11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68-41FD-860D-0163F91BB0BA}"/>
            </c:ext>
          </c:extLst>
        </c:ser>
        <c:ser>
          <c:idx val="5"/>
          <c:order val="5"/>
          <c:tx>
            <c:strRef>
              <c:f>ClasificadorBayesNaive!$H$2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ClasificadorBayesNaive!$H$11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68-41FD-860D-0163F91BB0BA}"/>
            </c:ext>
          </c:extLst>
        </c:ser>
        <c:ser>
          <c:idx val="6"/>
          <c:order val="6"/>
          <c:tx>
            <c:strRef>
              <c:f>ClasificadorBayesNaive!$I$2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ClasificadorBayesNaive!$I$11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68-41FD-860D-0163F91BB0BA}"/>
            </c:ext>
          </c:extLst>
        </c:ser>
        <c:ser>
          <c:idx val="7"/>
          <c:order val="7"/>
          <c:tx>
            <c:strRef>
              <c:f>ClasificadorBayesNaive!$J$2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ClasificadorBayesNaive!$J$11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468-41FD-860D-0163F91BB0BA}"/>
            </c:ext>
          </c:extLst>
        </c:ser>
        <c:ser>
          <c:idx val="8"/>
          <c:order val="8"/>
          <c:tx>
            <c:strRef>
              <c:f>ClasificadorBayesNaive!$K$2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ClasificadorBayesNaive!$K$11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68-41FD-860D-0163F91BB0BA}"/>
            </c:ext>
          </c:extLst>
        </c:ser>
        <c:ser>
          <c:idx val="9"/>
          <c:order val="9"/>
          <c:tx>
            <c:strRef>
              <c:f>ClasificadorBayesNaive!$L$2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ClasificadorBayesNaive!$L$11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68-41FD-860D-0163F91BB0BA}"/>
            </c:ext>
          </c:extLst>
        </c:ser>
        <c:ser>
          <c:idx val="10"/>
          <c:order val="10"/>
          <c:tx>
            <c:strRef>
              <c:f>ClasificadorBayesNaive!$M$2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ClasificadorBayesNaive!$M$11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468-41FD-860D-0163F91BB0BA}"/>
            </c:ext>
          </c:extLst>
        </c:ser>
        <c:ser>
          <c:idx val="11"/>
          <c:order val="11"/>
          <c:tx>
            <c:strRef>
              <c:f>ClasificadorBayesNaive!$N$2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ClasificadorBayesNaive!$N$11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68-41FD-860D-0163F91BB0BA}"/>
            </c:ext>
          </c:extLst>
        </c:ser>
        <c:ser>
          <c:idx val="12"/>
          <c:order val="12"/>
          <c:tx>
            <c:strRef>
              <c:f>ClasificadorBayesNaive!$O$2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ClasificadorBayesNaive!$O$11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468-41FD-860D-0163F91BB0BA}"/>
            </c:ext>
          </c:extLst>
        </c:ser>
        <c:ser>
          <c:idx val="13"/>
          <c:order val="13"/>
          <c:tx>
            <c:strRef>
              <c:f>ClasificadorBayesNaive!$P$2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ClasificadorBayesNaive!$P$11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468-41FD-860D-0163F91BB0BA}"/>
            </c:ext>
          </c:extLst>
        </c:ser>
        <c:ser>
          <c:idx val="14"/>
          <c:order val="14"/>
          <c:tx>
            <c:strRef>
              <c:f>ClasificadorBayesNaive!$Q$2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ClasificadorBayesNaive!$Q$11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468-41FD-860D-0163F91BB0BA}"/>
            </c:ext>
          </c:extLst>
        </c:ser>
        <c:ser>
          <c:idx val="15"/>
          <c:order val="15"/>
          <c:tx>
            <c:strRef>
              <c:f>ClasificadorBayesNaive!$R$2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ClasificadorBayesNaive!$R$11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468-41FD-860D-0163F91BB0BA}"/>
            </c:ext>
          </c:extLst>
        </c:ser>
        <c:ser>
          <c:idx val="16"/>
          <c:order val="16"/>
          <c:tx>
            <c:strRef>
              <c:f>ClasificadorBayesNaive!$S$2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ClasificadorBayesNaive!$S$11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468-41FD-860D-0163F91BB0BA}"/>
            </c:ext>
          </c:extLst>
        </c:ser>
        <c:ser>
          <c:idx val="17"/>
          <c:order val="17"/>
          <c:tx>
            <c:strRef>
              <c:f>ClasificadorBayesNaive!$T$2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ClasificadorBayesNaive!$T$11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468-41FD-860D-0163F91BB0BA}"/>
            </c:ext>
          </c:extLst>
        </c:ser>
        <c:ser>
          <c:idx val="18"/>
          <c:order val="18"/>
          <c:tx>
            <c:strRef>
              <c:f>ClasificadorBayesNaive!$U$2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ClasificadorBayesNaive!$U$11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468-41FD-860D-0163F91BB0BA}"/>
            </c:ext>
          </c:extLst>
        </c:ser>
        <c:ser>
          <c:idx val="19"/>
          <c:order val="19"/>
          <c:tx>
            <c:strRef>
              <c:f>ClasificadorBayesNaive!$V$2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ClasificadorBayesNaive!$V$11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468-41FD-860D-0163F91BB0BA}"/>
            </c:ext>
          </c:extLst>
        </c:ser>
        <c:ser>
          <c:idx val="20"/>
          <c:order val="20"/>
          <c:tx>
            <c:strRef>
              <c:f>ClasificadorBayesNaive!$W$2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ClasificadorBayesNaive!$W$11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468-41FD-860D-0163F91BB0BA}"/>
            </c:ext>
          </c:extLst>
        </c:ser>
        <c:ser>
          <c:idx val="21"/>
          <c:order val="21"/>
          <c:tx>
            <c:strRef>
              <c:f>ClasificadorBayesNaive!$X$2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ClasificadorBayesNaive!$X$11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468-41FD-860D-0163F91BB0BA}"/>
            </c:ext>
          </c:extLst>
        </c:ser>
        <c:ser>
          <c:idx val="22"/>
          <c:order val="22"/>
          <c:tx>
            <c:strRef>
              <c:f>ClasificadorBayesNaive!$Y$2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ClasificadorBayesNaive!$Y$11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468-41FD-860D-0163F91BB0BA}"/>
            </c:ext>
          </c:extLst>
        </c:ser>
        <c:ser>
          <c:idx val="23"/>
          <c:order val="23"/>
          <c:tx>
            <c:strRef>
              <c:f>ClasificadorBayesNaive!$Z$2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ClasificadorBayesNaive!$Z$11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468-41FD-860D-0163F91BB0BA}"/>
            </c:ext>
          </c:extLst>
        </c:ser>
        <c:ser>
          <c:idx val="24"/>
          <c:order val="24"/>
          <c:tx>
            <c:strRef>
              <c:f>ClasificadorBayesNaive!$AA$2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ClasificadorBayesNaive!$AA$11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468-41FD-860D-0163F91BB0BA}"/>
            </c:ext>
          </c:extLst>
        </c:ser>
        <c:ser>
          <c:idx val="25"/>
          <c:order val="25"/>
          <c:tx>
            <c:strRef>
              <c:f>ClasificadorBayesNaive!$AB$2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ClasificadorBayesNaive!$AB$11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468-41FD-860D-0163F91BB0BA}"/>
            </c:ext>
          </c:extLst>
        </c:ser>
        <c:ser>
          <c:idx val="26"/>
          <c:order val="26"/>
          <c:tx>
            <c:strRef>
              <c:f>ClasificadorBayesNaive!$AC$2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ClasificadorBayesNaive!$AC$11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D468-41FD-860D-0163F91BB0BA}"/>
            </c:ext>
          </c:extLst>
        </c:ser>
        <c:ser>
          <c:idx val="27"/>
          <c:order val="27"/>
          <c:tx>
            <c:strRef>
              <c:f>ClasificadorBayesNaive!$AD$2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ClasificadorBayesNaive!$AD$11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468-41FD-860D-0163F91BB0BA}"/>
            </c:ext>
          </c:extLst>
        </c:ser>
        <c:ser>
          <c:idx val="28"/>
          <c:order val="28"/>
          <c:tx>
            <c:strRef>
              <c:f>ClasificadorBayesNaive!$AE$2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ClasificadorBayesNaive!$AE$11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D468-41FD-860D-0163F91BB0BA}"/>
            </c:ext>
          </c:extLst>
        </c:ser>
        <c:ser>
          <c:idx val="29"/>
          <c:order val="29"/>
          <c:tx>
            <c:strRef>
              <c:f>ClasificadorBayesNaive!$AF$2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ClasificadorBayesNaive!$AF$11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D468-41FD-860D-0163F91BB0BA}"/>
            </c:ext>
          </c:extLst>
        </c:ser>
        <c:ser>
          <c:idx val="30"/>
          <c:order val="30"/>
          <c:tx>
            <c:strRef>
              <c:f>ClasificadorBayesNaive!$AG$2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ClasificadorBayesNaive!$AG$11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D468-41FD-860D-0163F91BB0BA}"/>
            </c:ext>
          </c:extLst>
        </c:ser>
        <c:ser>
          <c:idx val="31"/>
          <c:order val="31"/>
          <c:tx>
            <c:strRef>
              <c:f>ClasificadorBayesNaive!$AH$2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ClasificadorBayesNaive!$AH$11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468-41FD-860D-0163F91BB0BA}"/>
            </c:ext>
          </c:extLst>
        </c:ser>
        <c:ser>
          <c:idx val="32"/>
          <c:order val="32"/>
          <c:tx>
            <c:strRef>
              <c:f>ClasificadorBayesNaive!$AI$2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ClasificadorBayesNaive!$AI$11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468-41FD-860D-0163F91BB0BA}"/>
            </c:ext>
          </c:extLst>
        </c:ser>
        <c:ser>
          <c:idx val="33"/>
          <c:order val="33"/>
          <c:tx>
            <c:strRef>
              <c:f>ClasificadorBayesNaive!$AJ$2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ClasificadorBayesNaive!$AJ$11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D468-41FD-860D-0163F91BB0BA}"/>
            </c:ext>
          </c:extLst>
        </c:ser>
        <c:ser>
          <c:idx val="34"/>
          <c:order val="34"/>
          <c:tx>
            <c:strRef>
              <c:f>ClasificadorBayesNaive!$AK$2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ClasificadorBayesNaive!$AK$11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D468-41FD-860D-0163F91BB0BA}"/>
            </c:ext>
          </c:extLst>
        </c:ser>
        <c:ser>
          <c:idx val="35"/>
          <c:order val="35"/>
          <c:tx>
            <c:strRef>
              <c:f>ClasificadorBayesNaive!$AL$2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ClasificadorBayesNaive!$AL$11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468-41FD-860D-0163F91BB0BA}"/>
            </c:ext>
          </c:extLst>
        </c:ser>
        <c:ser>
          <c:idx val="36"/>
          <c:order val="36"/>
          <c:tx>
            <c:strRef>
              <c:f>ClasificadorBayesNaive!$AM$2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ClasificadorBayesNaive!$AM$11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D468-41FD-860D-0163F91BB0BA}"/>
            </c:ext>
          </c:extLst>
        </c:ser>
        <c:ser>
          <c:idx val="37"/>
          <c:order val="37"/>
          <c:tx>
            <c:strRef>
              <c:f>ClasificadorBayesNaive!$AN$2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ClasificadorBayesNaive!$AN$11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D468-41FD-860D-0163F91BB0BA}"/>
            </c:ext>
          </c:extLst>
        </c:ser>
        <c:ser>
          <c:idx val="38"/>
          <c:order val="38"/>
          <c:tx>
            <c:strRef>
              <c:f>ClasificadorBayesNaive!$AO$2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ClasificadorBayesNaive!$AO$11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D468-41FD-860D-0163F91BB0BA}"/>
            </c:ext>
          </c:extLst>
        </c:ser>
        <c:ser>
          <c:idx val="39"/>
          <c:order val="39"/>
          <c:tx>
            <c:strRef>
              <c:f>ClasificadorBayesNaive!$AP$2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ClasificadorBayesNaive!$AP$11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D468-41FD-860D-0163F91BB0BA}"/>
            </c:ext>
          </c:extLst>
        </c:ser>
        <c:ser>
          <c:idx val="40"/>
          <c:order val="40"/>
          <c:tx>
            <c:strRef>
              <c:f>ClasificadorBayesNaive!$AQ$2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ClasificadorBayesNaive!$AQ$11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D468-41FD-860D-0163F91BB0BA}"/>
            </c:ext>
          </c:extLst>
        </c:ser>
        <c:ser>
          <c:idx val="41"/>
          <c:order val="41"/>
          <c:tx>
            <c:strRef>
              <c:f>ClasificadorBayesNaive!$AR$2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ClasificadorBayesNaive!$AR$11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D468-41FD-860D-0163F91BB0BA}"/>
            </c:ext>
          </c:extLst>
        </c:ser>
        <c:ser>
          <c:idx val="42"/>
          <c:order val="42"/>
          <c:tx>
            <c:strRef>
              <c:f>ClasificadorBayesNaive!$AS$2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ClasificadorBayesNaive!$AS$11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D468-41FD-860D-0163F91BB0BA}"/>
            </c:ext>
          </c:extLst>
        </c:ser>
        <c:ser>
          <c:idx val="43"/>
          <c:order val="43"/>
          <c:tx>
            <c:strRef>
              <c:f>ClasificadorBayesNaive!$AT$2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ClasificadorBayesNaive!$AT$11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D468-41FD-860D-0163F91BB0BA}"/>
            </c:ext>
          </c:extLst>
        </c:ser>
        <c:ser>
          <c:idx val="44"/>
          <c:order val="44"/>
          <c:tx>
            <c:strRef>
              <c:f>ClasificadorBayesNaive!$AU$2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ClasificadorBayesNaive!$AU$11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468-41FD-860D-0163F91BB0BA}"/>
            </c:ext>
          </c:extLst>
        </c:ser>
        <c:ser>
          <c:idx val="45"/>
          <c:order val="45"/>
          <c:tx>
            <c:strRef>
              <c:f>ClasificadorBayesNaive!$AV$2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ClasificadorBayesNaive!$AV$11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D468-41FD-860D-0163F91BB0BA}"/>
            </c:ext>
          </c:extLst>
        </c:ser>
        <c:ser>
          <c:idx val="46"/>
          <c:order val="46"/>
          <c:tx>
            <c:strRef>
              <c:f>ClasificadorBayesNaive!$AW$2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ClasificadorBayesNaive!$AW$11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D468-41FD-860D-0163F91BB0BA}"/>
            </c:ext>
          </c:extLst>
        </c:ser>
        <c:ser>
          <c:idx val="47"/>
          <c:order val="47"/>
          <c:tx>
            <c:strRef>
              <c:f>ClasificadorBayesNaive!$AX$2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ClasificadorBayesNaive!$AX$11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D468-41FD-860D-0163F91BB0BA}"/>
            </c:ext>
          </c:extLst>
        </c:ser>
        <c:ser>
          <c:idx val="48"/>
          <c:order val="48"/>
          <c:tx>
            <c:strRef>
              <c:f>ClasificadorBayesNaive!$AY$2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ClasificadorBayesNaive!$AY$11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D468-41FD-860D-0163F91BB0BA}"/>
            </c:ext>
          </c:extLst>
        </c:ser>
        <c:ser>
          <c:idx val="49"/>
          <c:order val="49"/>
          <c:tx>
            <c:strRef>
              <c:f>ClasificadorBayesNaive!$AZ$2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ClasificadorBayesNaive!$AZ$11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D468-41FD-860D-0163F91BB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1173711"/>
        <c:axId val="1926387903"/>
      </c:barChart>
      <c:catAx>
        <c:axId val="511173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6387903"/>
        <c:crosses val="autoZero"/>
        <c:auto val="1"/>
        <c:lblAlgn val="ctr"/>
        <c:lblOffset val="100"/>
        <c:noMultiLvlLbl val="0"/>
      </c:catAx>
      <c:valAx>
        <c:axId val="1926387903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173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Sensibilidad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ClasificadorBayesNaive!$C$2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ClasificadorBayesNaive!$C$14</c:f>
              <c:numCache>
                <c:formatCode>0.0000000</c:formatCode>
                <c:ptCount val="1"/>
                <c:pt idx="0">
                  <c:v>0.921875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EF-4BE8-9EF1-58A346EB0A51}"/>
            </c:ext>
          </c:extLst>
        </c:ser>
        <c:ser>
          <c:idx val="1"/>
          <c:order val="1"/>
          <c:tx>
            <c:strRef>
              <c:f>ClasificadorBayesNaive!$D$2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ClasificadorBayesNaive!$D$14</c:f>
              <c:numCache>
                <c:formatCode>0.0000000</c:formatCode>
                <c:ptCount val="1"/>
                <c:pt idx="0">
                  <c:v>0.859375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EF-4BE8-9EF1-58A346EB0A51}"/>
            </c:ext>
          </c:extLst>
        </c:ser>
        <c:ser>
          <c:idx val="2"/>
          <c:order val="2"/>
          <c:tx>
            <c:strRef>
              <c:f>ClasificadorBayesNaive!$E$2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ClasificadorBayesNaive!$E$14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EF-4BE8-9EF1-58A346EB0A51}"/>
            </c:ext>
          </c:extLst>
        </c:ser>
        <c:ser>
          <c:idx val="3"/>
          <c:order val="3"/>
          <c:tx>
            <c:strRef>
              <c:f>ClasificadorBayesNaive!$F$2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ClasificadorBayesNaive!$F$14</c:f>
              <c:numCache>
                <c:formatCode>0.0000000</c:formatCode>
                <c:ptCount val="1"/>
                <c:pt idx="0">
                  <c:v>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EF-4BE8-9EF1-58A346EB0A51}"/>
            </c:ext>
          </c:extLst>
        </c:ser>
        <c:ser>
          <c:idx val="4"/>
          <c:order val="4"/>
          <c:tx>
            <c:strRef>
              <c:f>ClasificadorBayesNaive!$G$2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ClasificadorBayesNaive!$G$14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EF-4BE8-9EF1-58A346EB0A51}"/>
            </c:ext>
          </c:extLst>
        </c:ser>
        <c:ser>
          <c:idx val="5"/>
          <c:order val="5"/>
          <c:tx>
            <c:strRef>
              <c:f>ClasificadorBayesNaive!$H$2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ClasificadorBayesNaive!$H$14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4EF-4BE8-9EF1-58A346EB0A51}"/>
            </c:ext>
          </c:extLst>
        </c:ser>
        <c:ser>
          <c:idx val="6"/>
          <c:order val="6"/>
          <c:tx>
            <c:strRef>
              <c:f>ClasificadorBayesNaive!$I$2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ClasificadorBayesNaive!$I$14</c:f>
              <c:numCache>
                <c:formatCode>0.0000000</c:formatCode>
                <c:ptCount val="1"/>
                <c:pt idx="0">
                  <c:v>0.84375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EF-4BE8-9EF1-58A346EB0A51}"/>
            </c:ext>
          </c:extLst>
        </c:ser>
        <c:ser>
          <c:idx val="7"/>
          <c:order val="7"/>
          <c:tx>
            <c:strRef>
              <c:f>ClasificadorBayesNaive!$J$2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ClasificadorBayesNaive!$J$14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EF-4BE8-9EF1-58A346EB0A51}"/>
            </c:ext>
          </c:extLst>
        </c:ser>
        <c:ser>
          <c:idx val="8"/>
          <c:order val="8"/>
          <c:tx>
            <c:strRef>
              <c:f>ClasificadorBayesNaive!$K$2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ClasificadorBayesNaive!$K$14</c:f>
              <c:numCache>
                <c:formatCode>0.0000000</c:formatCode>
                <c:ptCount val="1"/>
                <c:pt idx="0">
                  <c:v>0.953125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4EF-4BE8-9EF1-58A346EB0A51}"/>
            </c:ext>
          </c:extLst>
        </c:ser>
        <c:ser>
          <c:idx val="9"/>
          <c:order val="9"/>
          <c:tx>
            <c:strRef>
              <c:f>ClasificadorBayesNaive!$L$2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ClasificadorBayesNaive!$L$14</c:f>
              <c:numCache>
                <c:formatCode>0.0000000</c:formatCode>
                <c:ptCount val="1"/>
                <c:pt idx="0">
                  <c:v>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4EF-4BE8-9EF1-58A346EB0A51}"/>
            </c:ext>
          </c:extLst>
        </c:ser>
        <c:ser>
          <c:idx val="10"/>
          <c:order val="10"/>
          <c:tx>
            <c:strRef>
              <c:f>ClasificadorBayesNaive!$M$2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ClasificadorBayesNaive!$M$14</c:f>
              <c:numCache>
                <c:formatCode>0.0000000</c:formatCode>
                <c:ptCount val="1"/>
                <c:pt idx="0">
                  <c:v>0.90625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4EF-4BE8-9EF1-58A346EB0A51}"/>
            </c:ext>
          </c:extLst>
        </c:ser>
        <c:ser>
          <c:idx val="11"/>
          <c:order val="11"/>
          <c:tx>
            <c:strRef>
              <c:f>ClasificadorBayesNaive!$N$2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ClasificadorBayesNaive!$N$14</c:f>
              <c:numCache>
                <c:formatCode>0.0000000</c:formatCode>
                <c:ptCount val="1"/>
                <c:pt idx="0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4EF-4BE8-9EF1-58A346EB0A51}"/>
            </c:ext>
          </c:extLst>
        </c:ser>
        <c:ser>
          <c:idx val="12"/>
          <c:order val="12"/>
          <c:tx>
            <c:strRef>
              <c:f>ClasificadorBayesNaive!$O$2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ClasificadorBayesNaive!$O$14</c:f>
              <c:numCache>
                <c:formatCode>0.0000000</c:formatCode>
                <c:ptCount val="1"/>
                <c:pt idx="0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4EF-4BE8-9EF1-58A346EB0A51}"/>
            </c:ext>
          </c:extLst>
        </c:ser>
        <c:ser>
          <c:idx val="13"/>
          <c:order val="13"/>
          <c:tx>
            <c:strRef>
              <c:f>ClasificadorBayesNaive!$P$2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ClasificadorBayesNaive!$P$14</c:f>
              <c:numCache>
                <c:formatCode>0.0000000</c:formatCode>
                <c:ptCount val="1"/>
                <c:pt idx="0">
                  <c:v>0.921875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4EF-4BE8-9EF1-58A346EB0A51}"/>
            </c:ext>
          </c:extLst>
        </c:ser>
        <c:ser>
          <c:idx val="14"/>
          <c:order val="14"/>
          <c:tx>
            <c:strRef>
              <c:f>ClasificadorBayesNaive!$Q$2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ClasificadorBayesNaive!$Q$14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4EF-4BE8-9EF1-58A346EB0A51}"/>
            </c:ext>
          </c:extLst>
        </c:ser>
        <c:ser>
          <c:idx val="15"/>
          <c:order val="15"/>
          <c:tx>
            <c:strRef>
              <c:f>ClasificadorBayesNaive!$R$2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ClasificadorBayesNaive!$R$14</c:f>
              <c:numCache>
                <c:formatCode>0.0000000</c:formatCode>
                <c:ptCount val="1"/>
                <c:pt idx="0">
                  <c:v>0.890625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4EF-4BE8-9EF1-58A346EB0A51}"/>
            </c:ext>
          </c:extLst>
        </c:ser>
        <c:ser>
          <c:idx val="16"/>
          <c:order val="16"/>
          <c:tx>
            <c:strRef>
              <c:f>ClasificadorBayesNaive!$S$2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ClasificadorBayesNaive!$S$14</c:f>
              <c:numCache>
                <c:formatCode>0.0000000</c:formatCode>
                <c:ptCount val="1"/>
                <c:pt idx="0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4EF-4BE8-9EF1-58A346EB0A51}"/>
            </c:ext>
          </c:extLst>
        </c:ser>
        <c:ser>
          <c:idx val="17"/>
          <c:order val="17"/>
          <c:tx>
            <c:strRef>
              <c:f>ClasificadorBayesNaive!$T$2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ClasificadorBayesNaive!$T$14</c:f>
              <c:numCache>
                <c:formatCode>0.0000000</c:formatCode>
                <c:ptCount val="1"/>
                <c:pt idx="0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4EF-4BE8-9EF1-58A346EB0A51}"/>
            </c:ext>
          </c:extLst>
        </c:ser>
        <c:ser>
          <c:idx val="18"/>
          <c:order val="18"/>
          <c:tx>
            <c:strRef>
              <c:f>ClasificadorBayesNaive!$U$2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ClasificadorBayesNaive!$U$14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4EF-4BE8-9EF1-58A346EB0A51}"/>
            </c:ext>
          </c:extLst>
        </c:ser>
        <c:ser>
          <c:idx val="19"/>
          <c:order val="19"/>
          <c:tx>
            <c:strRef>
              <c:f>ClasificadorBayesNaive!$V$2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ClasificadorBayesNaive!$V$14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4EF-4BE8-9EF1-58A346EB0A51}"/>
            </c:ext>
          </c:extLst>
        </c:ser>
        <c:ser>
          <c:idx val="20"/>
          <c:order val="20"/>
          <c:tx>
            <c:strRef>
              <c:f>ClasificadorBayesNaive!$W$2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ClasificadorBayesNaive!$W$14</c:f>
              <c:numCache>
                <c:formatCode>0.0000000</c:formatCode>
                <c:ptCount val="1"/>
                <c:pt idx="0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4EF-4BE8-9EF1-58A346EB0A51}"/>
            </c:ext>
          </c:extLst>
        </c:ser>
        <c:ser>
          <c:idx val="21"/>
          <c:order val="21"/>
          <c:tx>
            <c:strRef>
              <c:f>ClasificadorBayesNaive!$X$2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ClasificadorBayesNaive!$X$14</c:f>
              <c:numCache>
                <c:formatCode>0.0000000</c:formatCode>
                <c:ptCount val="1"/>
                <c:pt idx="0">
                  <c:v>0.953125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4EF-4BE8-9EF1-58A346EB0A51}"/>
            </c:ext>
          </c:extLst>
        </c:ser>
        <c:ser>
          <c:idx val="22"/>
          <c:order val="22"/>
          <c:tx>
            <c:strRef>
              <c:f>ClasificadorBayesNaive!$Y$2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ClasificadorBayesNaive!$Y$14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4EF-4BE8-9EF1-58A346EB0A51}"/>
            </c:ext>
          </c:extLst>
        </c:ser>
        <c:ser>
          <c:idx val="23"/>
          <c:order val="23"/>
          <c:tx>
            <c:strRef>
              <c:f>ClasificadorBayesNaive!$Z$2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ClasificadorBayesNaive!$Z$14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4EF-4BE8-9EF1-58A346EB0A51}"/>
            </c:ext>
          </c:extLst>
        </c:ser>
        <c:ser>
          <c:idx val="24"/>
          <c:order val="24"/>
          <c:tx>
            <c:strRef>
              <c:f>ClasificadorBayesNaive!$AA$2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ClasificadorBayesNaive!$AA$14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4EF-4BE8-9EF1-58A346EB0A51}"/>
            </c:ext>
          </c:extLst>
        </c:ser>
        <c:ser>
          <c:idx val="25"/>
          <c:order val="25"/>
          <c:tx>
            <c:strRef>
              <c:f>ClasificadorBayesNaive!$AB$2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ClasificadorBayesNaive!$AB$14</c:f>
              <c:numCache>
                <c:formatCode>0.0000000</c:formatCode>
                <c:ptCount val="1"/>
                <c:pt idx="0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4EF-4BE8-9EF1-58A346EB0A51}"/>
            </c:ext>
          </c:extLst>
        </c:ser>
        <c:ser>
          <c:idx val="26"/>
          <c:order val="26"/>
          <c:tx>
            <c:strRef>
              <c:f>ClasificadorBayesNaive!$AC$2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ClasificadorBayesNaive!$AC$14</c:f>
              <c:numCache>
                <c:formatCode>0.0000000</c:formatCode>
                <c:ptCount val="1"/>
                <c:pt idx="0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4EF-4BE8-9EF1-58A346EB0A51}"/>
            </c:ext>
          </c:extLst>
        </c:ser>
        <c:ser>
          <c:idx val="27"/>
          <c:order val="27"/>
          <c:tx>
            <c:strRef>
              <c:f>ClasificadorBayesNaive!$AD$2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ClasificadorBayesNaive!$AD$14</c:f>
              <c:numCache>
                <c:formatCode>0.0000000</c:formatCode>
                <c:ptCount val="1"/>
                <c:pt idx="0">
                  <c:v>0.90625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4EF-4BE8-9EF1-58A346EB0A51}"/>
            </c:ext>
          </c:extLst>
        </c:ser>
        <c:ser>
          <c:idx val="28"/>
          <c:order val="28"/>
          <c:tx>
            <c:strRef>
              <c:f>ClasificadorBayesNaive!$AE$2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ClasificadorBayesNaive!$AE$14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4EF-4BE8-9EF1-58A346EB0A51}"/>
            </c:ext>
          </c:extLst>
        </c:ser>
        <c:ser>
          <c:idx val="29"/>
          <c:order val="29"/>
          <c:tx>
            <c:strRef>
              <c:f>ClasificadorBayesNaive!$AF$2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ClasificadorBayesNaive!$AF$14</c:f>
              <c:numCache>
                <c:formatCode>0.0000000</c:formatCode>
                <c:ptCount val="1"/>
                <c:pt idx="0">
                  <c:v>0.84375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4EF-4BE8-9EF1-58A346EB0A51}"/>
            </c:ext>
          </c:extLst>
        </c:ser>
        <c:ser>
          <c:idx val="30"/>
          <c:order val="30"/>
          <c:tx>
            <c:strRef>
              <c:f>ClasificadorBayesNaive!$AG$2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ClasificadorBayesNaive!$AG$14</c:f>
              <c:numCache>
                <c:formatCode>0.0000000</c:formatCode>
                <c:ptCount val="1"/>
                <c:pt idx="0">
                  <c:v>0.921875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24EF-4BE8-9EF1-58A346EB0A51}"/>
            </c:ext>
          </c:extLst>
        </c:ser>
        <c:ser>
          <c:idx val="31"/>
          <c:order val="31"/>
          <c:tx>
            <c:strRef>
              <c:f>ClasificadorBayesNaive!$AH$2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ClasificadorBayesNaive!$AH$14</c:f>
              <c:numCache>
                <c:formatCode>0.0000000</c:formatCode>
                <c:ptCount val="1"/>
                <c:pt idx="0">
                  <c:v>0.921875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4EF-4BE8-9EF1-58A346EB0A51}"/>
            </c:ext>
          </c:extLst>
        </c:ser>
        <c:ser>
          <c:idx val="32"/>
          <c:order val="32"/>
          <c:tx>
            <c:strRef>
              <c:f>ClasificadorBayesNaive!$AI$2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ClasificadorBayesNaive!$AI$14</c:f>
              <c:numCache>
                <c:formatCode>0.0000000</c:formatCode>
                <c:ptCount val="1"/>
                <c:pt idx="0">
                  <c:v>0.328125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4EF-4BE8-9EF1-58A346EB0A51}"/>
            </c:ext>
          </c:extLst>
        </c:ser>
        <c:ser>
          <c:idx val="33"/>
          <c:order val="33"/>
          <c:tx>
            <c:strRef>
              <c:f>ClasificadorBayesNaive!$AJ$2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ClasificadorBayesNaive!$AJ$14</c:f>
              <c:numCache>
                <c:formatCode>0.0000000</c:formatCode>
                <c:ptCount val="1"/>
                <c:pt idx="0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24EF-4BE8-9EF1-58A346EB0A51}"/>
            </c:ext>
          </c:extLst>
        </c:ser>
        <c:ser>
          <c:idx val="34"/>
          <c:order val="34"/>
          <c:tx>
            <c:strRef>
              <c:f>ClasificadorBayesNaive!$AK$2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ClasificadorBayesNaive!$AK$14</c:f>
              <c:numCache>
                <c:formatCode>0.0000000</c:formatCode>
                <c:ptCount val="1"/>
                <c:pt idx="0">
                  <c:v>0.953125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24EF-4BE8-9EF1-58A346EB0A51}"/>
            </c:ext>
          </c:extLst>
        </c:ser>
        <c:ser>
          <c:idx val="35"/>
          <c:order val="35"/>
          <c:tx>
            <c:strRef>
              <c:f>ClasificadorBayesNaive!$AL$2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ClasificadorBayesNaive!$AL$14</c:f>
              <c:numCache>
                <c:formatCode>0.0000000</c:formatCode>
                <c:ptCount val="1"/>
                <c:pt idx="0">
                  <c:v>0.921875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4EF-4BE8-9EF1-58A346EB0A51}"/>
            </c:ext>
          </c:extLst>
        </c:ser>
        <c:ser>
          <c:idx val="36"/>
          <c:order val="36"/>
          <c:tx>
            <c:strRef>
              <c:f>ClasificadorBayesNaive!$AM$2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ClasificadorBayesNaive!$AM$14</c:f>
              <c:numCache>
                <c:formatCode>0.0000000</c:formatCode>
                <c:ptCount val="1"/>
                <c:pt idx="0">
                  <c:v>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24EF-4BE8-9EF1-58A346EB0A51}"/>
            </c:ext>
          </c:extLst>
        </c:ser>
        <c:ser>
          <c:idx val="37"/>
          <c:order val="37"/>
          <c:tx>
            <c:strRef>
              <c:f>ClasificadorBayesNaive!$AN$2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ClasificadorBayesNaive!$AN$14</c:f>
              <c:numCache>
                <c:formatCode>0.0000000</c:formatCode>
                <c:ptCount val="1"/>
                <c:pt idx="0">
                  <c:v>0.90625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24EF-4BE8-9EF1-58A346EB0A51}"/>
            </c:ext>
          </c:extLst>
        </c:ser>
        <c:ser>
          <c:idx val="38"/>
          <c:order val="38"/>
          <c:tx>
            <c:strRef>
              <c:f>ClasificadorBayesNaive!$AO$2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ClasificadorBayesNaive!$AO$14</c:f>
              <c:numCache>
                <c:formatCode>0.0000000</c:formatCode>
                <c:ptCount val="1"/>
                <c:pt idx="0">
                  <c:v>0.90625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24EF-4BE8-9EF1-58A346EB0A51}"/>
            </c:ext>
          </c:extLst>
        </c:ser>
        <c:ser>
          <c:idx val="39"/>
          <c:order val="39"/>
          <c:tx>
            <c:strRef>
              <c:f>ClasificadorBayesNaive!$AP$2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ClasificadorBayesNaive!$AP$14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24EF-4BE8-9EF1-58A346EB0A51}"/>
            </c:ext>
          </c:extLst>
        </c:ser>
        <c:ser>
          <c:idx val="40"/>
          <c:order val="40"/>
          <c:tx>
            <c:strRef>
              <c:f>ClasificadorBayesNaive!$AQ$2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ClasificadorBayesNaive!$AQ$14</c:f>
              <c:numCache>
                <c:formatCode>0.0000000</c:formatCode>
                <c:ptCount val="1"/>
                <c:pt idx="0">
                  <c:v>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24EF-4BE8-9EF1-58A346EB0A51}"/>
            </c:ext>
          </c:extLst>
        </c:ser>
        <c:ser>
          <c:idx val="41"/>
          <c:order val="41"/>
          <c:tx>
            <c:strRef>
              <c:f>ClasificadorBayesNaive!$AR$2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ClasificadorBayesNaive!$AR$14</c:f>
              <c:numCache>
                <c:formatCode>0.0000000</c:formatCode>
                <c:ptCount val="1"/>
                <c:pt idx="0">
                  <c:v>0.90625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24EF-4BE8-9EF1-58A346EB0A51}"/>
            </c:ext>
          </c:extLst>
        </c:ser>
        <c:ser>
          <c:idx val="42"/>
          <c:order val="42"/>
          <c:tx>
            <c:strRef>
              <c:f>ClasificadorBayesNaive!$AS$2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ClasificadorBayesNaive!$AS$14</c:f>
              <c:numCache>
                <c:formatCode>0.0000000</c:formatCode>
                <c:ptCount val="1"/>
                <c:pt idx="0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4EF-4BE8-9EF1-58A346EB0A51}"/>
            </c:ext>
          </c:extLst>
        </c:ser>
        <c:ser>
          <c:idx val="43"/>
          <c:order val="43"/>
          <c:tx>
            <c:strRef>
              <c:f>ClasificadorBayesNaive!$AT$2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ClasificadorBayesNaive!$AT$14</c:f>
              <c:numCache>
                <c:formatCode>0.0000000</c:formatCode>
                <c:ptCount val="1"/>
                <c:pt idx="0">
                  <c:v>0.890625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24EF-4BE8-9EF1-58A346EB0A51}"/>
            </c:ext>
          </c:extLst>
        </c:ser>
        <c:ser>
          <c:idx val="44"/>
          <c:order val="44"/>
          <c:tx>
            <c:strRef>
              <c:f>ClasificadorBayesNaive!$AU$2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ClasificadorBayesNaive!$AU$14</c:f>
              <c:numCache>
                <c:formatCode>0.0000000</c:formatCode>
                <c:ptCount val="1"/>
                <c:pt idx="0">
                  <c:v>0.953125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4EF-4BE8-9EF1-58A346EB0A51}"/>
            </c:ext>
          </c:extLst>
        </c:ser>
        <c:ser>
          <c:idx val="45"/>
          <c:order val="45"/>
          <c:tx>
            <c:strRef>
              <c:f>ClasificadorBayesNaive!$AV$2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ClasificadorBayesNaive!$AV$14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24EF-4BE8-9EF1-58A346EB0A51}"/>
            </c:ext>
          </c:extLst>
        </c:ser>
        <c:ser>
          <c:idx val="46"/>
          <c:order val="46"/>
          <c:tx>
            <c:strRef>
              <c:f>ClasificadorBayesNaive!$AW$2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ClasificadorBayesNaive!$AW$14</c:f>
              <c:numCache>
                <c:formatCode>0.0000000</c:formatCode>
                <c:ptCount val="1"/>
                <c:pt idx="0">
                  <c:v>0.953125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24EF-4BE8-9EF1-58A346EB0A51}"/>
            </c:ext>
          </c:extLst>
        </c:ser>
        <c:ser>
          <c:idx val="47"/>
          <c:order val="47"/>
          <c:tx>
            <c:strRef>
              <c:f>ClasificadorBayesNaive!$AX$2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ClasificadorBayesNaive!$AX$14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24EF-4BE8-9EF1-58A346EB0A51}"/>
            </c:ext>
          </c:extLst>
        </c:ser>
        <c:ser>
          <c:idx val="48"/>
          <c:order val="48"/>
          <c:tx>
            <c:strRef>
              <c:f>ClasificadorBayesNaive!$AY$2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ClasificadorBayesNaive!$AY$14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24EF-4BE8-9EF1-58A346EB0A51}"/>
            </c:ext>
          </c:extLst>
        </c:ser>
        <c:ser>
          <c:idx val="49"/>
          <c:order val="49"/>
          <c:tx>
            <c:strRef>
              <c:f>ClasificadorBayesNaive!$AZ$2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ClasificadorBayesNaive!$AZ$14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24EF-4BE8-9EF1-58A346EB0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254959"/>
        <c:axId val="437031807"/>
      </c:barChart>
      <c:catAx>
        <c:axId val="452254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031807"/>
        <c:crosses val="autoZero"/>
        <c:auto val="1"/>
        <c:lblAlgn val="ctr"/>
        <c:lblOffset val="100"/>
        <c:noMultiLvlLbl val="0"/>
      </c:catAx>
      <c:valAx>
        <c:axId val="43703180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52254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Accuracy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ClasificadorMahala!$C$2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ClasificadorMahala!$C$5</c:f>
              <c:numCache>
                <c:formatCode>0.0000000</c:formatCode>
                <c:ptCount val="1"/>
                <c:pt idx="0">
                  <c:v>0.94140625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D6-40F5-B639-3DE4E24BF996}"/>
            </c:ext>
          </c:extLst>
        </c:ser>
        <c:ser>
          <c:idx val="1"/>
          <c:order val="1"/>
          <c:tx>
            <c:strRef>
              <c:f>ClasificadorMahala!$D$2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ClasificadorMahala!$D$5</c:f>
              <c:numCache>
                <c:formatCode>0.0000000</c:formatCode>
                <c:ptCount val="1"/>
                <c:pt idx="0">
                  <c:v>0.8984375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D6-40F5-B639-3DE4E24BF996}"/>
            </c:ext>
          </c:extLst>
        </c:ser>
        <c:ser>
          <c:idx val="2"/>
          <c:order val="2"/>
          <c:tx>
            <c:strRef>
              <c:f>ClasificadorMahala!$E$2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ClasificadorMahala!$E$5</c:f>
              <c:numCache>
                <c:formatCode>0.0000000</c:formatCode>
                <c:ptCount val="1"/>
                <c:pt idx="0">
                  <c:v>0.859375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D6-40F5-B639-3DE4E24BF996}"/>
            </c:ext>
          </c:extLst>
        </c:ser>
        <c:ser>
          <c:idx val="3"/>
          <c:order val="3"/>
          <c:tx>
            <c:strRef>
              <c:f>ClasificadorMahala!$F$2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ClasificadorMahala!$F$5</c:f>
              <c:numCache>
                <c:formatCode>0.0000000</c:formatCode>
                <c:ptCount val="1"/>
                <c:pt idx="0">
                  <c:v>0.8359375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D6-40F5-B639-3DE4E24BF996}"/>
            </c:ext>
          </c:extLst>
        </c:ser>
        <c:ser>
          <c:idx val="4"/>
          <c:order val="4"/>
          <c:tx>
            <c:strRef>
              <c:f>ClasificadorMahala!$G$2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ClasificadorMahala!$G$5</c:f>
              <c:numCache>
                <c:formatCode>0.0000000</c:formatCode>
                <c:ptCount val="1"/>
                <c:pt idx="0">
                  <c:v>0.80078125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D6-40F5-B639-3DE4E24BF996}"/>
            </c:ext>
          </c:extLst>
        </c:ser>
        <c:ser>
          <c:idx val="5"/>
          <c:order val="5"/>
          <c:tx>
            <c:strRef>
              <c:f>ClasificadorMahala!$H$2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ClasificadorMahala!$H$5</c:f>
              <c:numCache>
                <c:formatCode>0.0000000</c:formatCode>
                <c:ptCount val="1"/>
                <c:pt idx="0">
                  <c:v>0.66796875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D6-40F5-B639-3DE4E24BF996}"/>
            </c:ext>
          </c:extLst>
        </c:ser>
        <c:ser>
          <c:idx val="6"/>
          <c:order val="6"/>
          <c:tx>
            <c:strRef>
              <c:f>ClasificadorMahala!$I$2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ClasificadorMahala!$I$5</c:f>
              <c:numCache>
                <c:formatCode>0.0000000</c:formatCode>
                <c:ptCount val="1"/>
                <c:pt idx="0">
                  <c:v>0.7578125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D6-40F5-B639-3DE4E24BF996}"/>
            </c:ext>
          </c:extLst>
        </c:ser>
        <c:ser>
          <c:idx val="7"/>
          <c:order val="7"/>
          <c:tx>
            <c:strRef>
              <c:f>ClasificadorMahala!$J$2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ClasificadorMahala!$J$5</c:f>
              <c:numCache>
                <c:formatCode>0.0000000</c:formatCode>
                <c:ptCount val="1"/>
                <c:pt idx="0">
                  <c:v>0.9453125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D6-40F5-B639-3DE4E24BF996}"/>
            </c:ext>
          </c:extLst>
        </c:ser>
        <c:ser>
          <c:idx val="8"/>
          <c:order val="8"/>
          <c:tx>
            <c:strRef>
              <c:f>ClasificadorMahala!$K$2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ClasificadorMahala!$K$5</c:f>
              <c:numCache>
                <c:formatCode>0.0000000</c:formatCode>
                <c:ptCount val="1"/>
                <c:pt idx="0">
                  <c:v>0.78515625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DD6-40F5-B639-3DE4E24BF996}"/>
            </c:ext>
          </c:extLst>
        </c:ser>
        <c:ser>
          <c:idx val="9"/>
          <c:order val="9"/>
          <c:tx>
            <c:strRef>
              <c:f>ClasificadorMahala!$L$2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ClasificadorMahala!$L$5</c:f>
              <c:numCache>
                <c:formatCode>0.0000000</c:formatCode>
                <c:ptCount val="1"/>
                <c:pt idx="0">
                  <c:v>0.859375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DD6-40F5-B639-3DE4E24BF996}"/>
            </c:ext>
          </c:extLst>
        </c:ser>
        <c:ser>
          <c:idx val="10"/>
          <c:order val="10"/>
          <c:tx>
            <c:strRef>
              <c:f>ClasificadorMahala!$M$2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ClasificadorMahala!$M$5</c:f>
              <c:numCache>
                <c:formatCode>0.0000000</c:formatCode>
                <c:ptCount val="1"/>
                <c:pt idx="0">
                  <c:v>0.76171875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DD6-40F5-B639-3DE4E24BF996}"/>
            </c:ext>
          </c:extLst>
        </c:ser>
        <c:ser>
          <c:idx val="11"/>
          <c:order val="11"/>
          <c:tx>
            <c:strRef>
              <c:f>ClasificadorMahala!$N$2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ClasificadorMahala!$N$5</c:f>
              <c:numCache>
                <c:formatCode>0.0000000</c:formatCode>
                <c:ptCount val="1"/>
                <c:pt idx="0">
                  <c:v>0.7265625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DD6-40F5-B639-3DE4E24BF996}"/>
            </c:ext>
          </c:extLst>
        </c:ser>
        <c:ser>
          <c:idx val="12"/>
          <c:order val="12"/>
          <c:tx>
            <c:strRef>
              <c:f>ClasificadorMahala!$O$2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ClasificadorMahala!$O$5</c:f>
              <c:numCache>
                <c:formatCode>0.0000000</c:formatCode>
                <c:ptCount val="1"/>
                <c:pt idx="0">
                  <c:v>0.6015625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DD6-40F5-B639-3DE4E24BF996}"/>
            </c:ext>
          </c:extLst>
        </c:ser>
        <c:ser>
          <c:idx val="13"/>
          <c:order val="13"/>
          <c:tx>
            <c:strRef>
              <c:f>ClasificadorMahala!$P$2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ClasificadorMahala!$P$5</c:f>
              <c:numCache>
                <c:formatCode>0.0000000</c:formatCode>
                <c:ptCount val="1"/>
                <c:pt idx="0">
                  <c:v>0.91796875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DD6-40F5-B639-3DE4E24BF996}"/>
            </c:ext>
          </c:extLst>
        </c:ser>
        <c:ser>
          <c:idx val="14"/>
          <c:order val="14"/>
          <c:tx>
            <c:strRef>
              <c:f>ClasificadorMahala!$Q$2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ClasificadorMahala!$Q$5</c:f>
              <c:numCache>
                <c:formatCode>0.0000000</c:formatCode>
                <c:ptCount val="1"/>
                <c:pt idx="0">
                  <c:v>0.72265625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DD6-40F5-B639-3DE4E24BF996}"/>
            </c:ext>
          </c:extLst>
        </c:ser>
        <c:ser>
          <c:idx val="15"/>
          <c:order val="15"/>
          <c:tx>
            <c:strRef>
              <c:f>ClasificadorMahala!$R$2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ClasificadorMahala!$R$5</c:f>
              <c:numCache>
                <c:formatCode>0.0000000</c:formatCode>
                <c:ptCount val="1"/>
                <c:pt idx="0">
                  <c:v>0.80859375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DD6-40F5-B639-3DE4E24BF996}"/>
            </c:ext>
          </c:extLst>
        </c:ser>
        <c:ser>
          <c:idx val="16"/>
          <c:order val="16"/>
          <c:tx>
            <c:strRef>
              <c:f>ClasificadorMahala!$S$2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ClasificadorMahala!$S$5</c:f>
              <c:numCache>
                <c:formatCode>0.0000000</c:formatCode>
                <c:ptCount val="1"/>
                <c:pt idx="0">
                  <c:v>0.8203125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DD6-40F5-B639-3DE4E24BF996}"/>
            </c:ext>
          </c:extLst>
        </c:ser>
        <c:ser>
          <c:idx val="17"/>
          <c:order val="17"/>
          <c:tx>
            <c:strRef>
              <c:f>ClasificadorMahala!$T$2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ClasificadorMahala!$T$5</c:f>
              <c:numCache>
                <c:formatCode>0.0000000</c:formatCode>
                <c:ptCount val="1"/>
                <c:pt idx="0">
                  <c:v>0.68359375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DD6-40F5-B639-3DE4E24BF996}"/>
            </c:ext>
          </c:extLst>
        </c:ser>
        <c:ser>
          <c:idx val="18"/>
          <c:order val="18"/>
          <c:tx>
            <c:strRef>
              <c:f>ClasificadorMahala!$U$2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ClasificadorMahala!$U$5</c:f>
              <c:numCache>
                <c:formatCode>0.0000000</c:formatCode>
                <c:ptCount val="1"/>
                <c:pt idx="0">
                  <c:v>0.8984375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DD6-40F5-B639-3DE4E24BF996}"/>
            </c:ext>
          </c:extLst>
        </c:ser>
        <c:ser>
          <c:idx val="19"/>
          <c:order val="19"/>
          <c:tx>
            <c:strRef>
              <c:f>ClasificadorMahala!$V$2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ClasificadorMahala!$V$5</c:f>
              <c:numCache>
                <c:formatCode>0.0000000</c:formatCode>
                <c:ptCount val="1"/>
                <c:pt idx="0">
                  <c:v>0.99609375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DD6-40F5-B639-3DE4E24BF996}"/>
            </c:ext>
          </c:extLst>
        </c:ser>
        <c:ser>
          <c:idx val="20"/>
          <c:order val="20"/>
          <c:tx>
            <c:strRef>
              <c:f>ClasificadorMahala!$W$2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ClasificadorMahala!$W$5</c:f>
              <c:numCache>
                <c:formatCode>0.0000000</c:formatCode>
                <c:ptCount val="1"/>
                <c:pt idx="0">
                  <c:v>0.76953125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DD6-40F5-B639-3DE4E24BF996}"/>
            </c:ext>
          </c:extLst>
        </c:ser>
        <c:ser>
          <c:idx val="21"/>
          <c:order val="21"/>
          <c:tx>
            <c:strRef>
              <c:f>ClasificadorMahala!$X$2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ClasificadorMahala!$X$5</c:f>
              <c:numCache>
                <c:formatCode>0.0000000</c:formatCode>
                <c:ptCount val="1"/>
                <c:pt idx="0">
                  <c:v>0.88671875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DD6-40F5-B639-3DE4E24BF996}"/>
            </c:ext>
          </c:extLst>
        </c:ser>
        <c:ser>
          <c:idx val="22"/>
          <c:order val="22"/>
          <c:tx>
            <c:strRef>
              <c:f>ClasificadorMahala!$Y$2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ClasificadorMahala!$Y$5</c:f>
              <c:numCache>
                <c:formatCode>0.0000000</c:formatCode>
                <c:ptCount val="1"/>
                <c:pt idx="0">
                  <c:v>0.921875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DD6-40F5-B639-3DE4E24BF996}"/>
            </c:ext>
          </c:extLst>
        </c:ser>
        <c:ser>
          <c:idx val="23"/>
          <c:order val="23"/>
          <c:tx>
            <c:strRef>
              <c:f>ClasificadorMahala!$Z$2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ClasificadorMahala!$Z$5</c:f>
              <c:numCache>
                <c:formatCode>0.0000000</c:formatCode>
                <c:ptCount val="1"/>
                <c:pt idx="0">
                  <c:v>0.7109375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DD6-40F5-B639-3DE4E24BF996}"/>
            </c:ext>
          </c:extLst>
        </c:ser>
        <c:ser>
          <c:idx val="24"/>
          <c:order val="24"/>
          <c:tx>
            <c:strRef>
              <c:f>ClasificadorMahala!$AA$2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ClasificadorMahala!$AA$5</c:f>
              <c:numCache>
                <c:formatCode>0.0000000</c:formatCode>
                <c:ptCount val="1"/>
                <c:pt idx="0">
                  <c:v>0.99609375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DD6-40F5-B639-3DE4E24BF996}"/>
            </c:ext>
          </c:extLst>
        </c:ser>
        <c:ser>
          <c:idx val="25"/>
          <c:order val="25"/>
          <c:tx>
            <c:strRef>
              <c:f>ClasificadorMahala!$AB$2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ClasificadorMahala!$AB$5</c:f>
              <c:numCache>
                <c:formatCode>0.0000000</c:formatCode>
                <c:ptCount val="1"/>
                <c:pt idx="0">
                  <c:v>0.67578125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DD6-40F5-B639-3DE4E24BF996}"/>
            </c:ext>
          </c:extLst>
        </c:ser>
        <c:ser>
          <c:idx val="26"/>
          <c:order val="26"/>
          <c:tx>
            <c:strRef>
              <c:f>ClasificadorMahala!$AC$2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ClasificadorMahala!$AC$5</c:f>
              <c:numCache>
                <c:formatCode>0.0000000</c:formatCode>
                <c:ptCount val="1"/>
                <c:pt idx="0">
                  <c:v>0.92578125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DD6-40F5-B639-3DE4E24BF996}"/>
            </c:ext>
          </c:extLst>
        </c:ser>
        <c:ser>
          <c:idx val="27"/>
          <c:order val="27"/>
          <c:tx>
            <c:strRef>
              <c:f>ClasificadorMahala!$AD$2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ClasificadorMahala!$AD$5</c:f>
              <c:numCache>
                <c:formatCode>0.0000000</c:formatCode>
                <c:ptCount val="1"/>
                <c:pt idx="0">
                  <c:v>0.83203125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DD6-40F5-B639-3DE4E24BF996}"/>
            </c:ext>
          </c:extLst>
        </c:ser>
        <c:ser>
          <c:idx val="28"/>
          <c:order val="28"/>
          <c:tx>
            <c:strRef>
              <c:f>ClasificadorMahala!$AE$2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ClasificadorMahala!$AE$5</c:f>
              <c:numCache>
                <c:formatCode>0.0000000</c:formatCode>
                <c:ptCount val="1"/>
                <c:pt idx="0">
                  <c:v>0.8828125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DD6-40F5-B639-3DE4E24BF996}"/>
            </c:ext>
          </c:extLst>
        </c:ser>
        <c:ser>
          <c:idx val="29"/>
          <c:order val="29"/>
          <c:tx>
            <c:strRef>
              <c:f>ClasificadorMahala!$AF$2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ClasificadorMahala!$AF$5</c:f>
              <c:numCache>
                <c:formatCode>0.0000000</c:formatCode>
                <c:ptCount val="1"/>
                <c:pt idx="0">
                  <c:v>0.85546875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DD6-40F5-B639-3DE4E24BF996}"/>
            </c:ext>
          </c:extLst>
        </c:ser>
        <c:ser>
          <c:idx val="30"/>
          <c:order val="30"/>
          <c:tx>
            <c:strRef>
              <c:f>ClasificadorMahala!$AG$2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ClasificadorMahala!$AG$5</c:f>
              <c:numCache>
                <c:formatCode>0.0000000</c:formatCode>
                <c:ptCount val="1"/>
                <c:pt idx="0">
                  <c:v>0.76171875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CDD6-40F5-B639-3DE4E24BF996}"/>
            </c:ext>
          </c:extLst>
        </c:ser>
        <c:ser>
          <c:idx val="31"/>
          <c:order val="31"/>
          <c:tx>
            <c:strRef>
              <c:f>ClasificadorMahala!$AH$2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ClasificadorMahala!$AH$5</c:f>
              <c:numCache>
                <c:formatCode>0.0000000</c:formatCode>
                <c:ptCount val="1"/>
                <c:pt idx="0">
                  <c:v>0.6953125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DD6-40F5-B639-3DE4E24BF996}"/>
            </c:ext>
          </c:extLst>
        </c:ser>
        <c:ser>
          <c:idx val="32"/>
          <c:order val="32"/>
          <c:tx>
            <c:strRef>
              <c:f>ClasificadorMahala!$AI$2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ClasificadorMahala!$AI$5</c:f>
              <c:numCache>
                <c:formatCode>0.0000000</c:formatCode>
                <c:ptCount val="1"/>
                <c:pt idx="0">
                  <c:v>0.71875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DD6-40F5-B639-3DE4E24BF996}"/>
            </c:ext>
          </c:extLst>
        </c:ser>
        <c:ser>
          <c:idx val="33"/>
          <c:order val="33"/>
          <c:tx>
            <c:strRef>
              <c:f>ClasificadorMahala!$AJ$2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ClasificadorMahala!$AJ$5</c:f>
              <c:numCache>
                <c:formatCode>0.0000000</c:formatCode>
                <c:ptCount val="1"/>
                <c:pt idx="0">
                  <c:v>0.7578125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CDD6-40F5-B639-3DE4E24BF996}"/>
            </c:ext>
          </c:extLst>
        </c:ser>
        <c:ser>
          <c:idx val="34"/>
          <c:order val="34"/>
          <c:tx>
            <c:strRef>
              <c:f>ClasificadorMahala!$AK$2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ClasificadorMahala!$AK$5</c:f>
              <c:numCache>
                <c:formatCode>0.0000000</c:formatCode>
                <c:ptCount val="1"/>
                <c:pt idx="0">
                  <c:v>0.66015625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CDD6-40F5-B639-3DE4E24BF996}"/>
            </c:ext>
          </c:extLst>
        </c:ser>
        <c:ser>
          <c:idx val="35"/>
          <c:order val="35"/>
          <c:tx>
            <c:strRef>
              <c:f>ClasificadorMahala!$AL$2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ClasificadorMahala!$AL$5</c:f>
              <c:numCache>
                <c:formatCode>0.0000000</c:formatCode>
                <c:ptCount val="1"/>
                <c:pt idx="0">
                  <c:v>0.87109375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DD6-40F5-B639-3DE4E24BF996}"/>
            </c:ext>
          </c:extLst>
        </c:ser>
        <c:ser>
          <c:idx val="36"/>
          <c:order val="36"/>
          <c:tx>
            <c:strRef>
              <c:f>ClasificadorMahala!$AM$2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ClasificadorMahala!$AM$5</c:f>
              <c:numCache>
                <c:formatCode>0.0000000</c:formatCode>
                <c:ptCount val="1"/>
                <c:pt idx="0">
                  <c:v>0.69921875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CDD6-40F5-B639-3DE4E24BF996}"/>
            </c:ext>
          </c:extLst>
        </c:ser>
        <c:ser>
          <c:idx val="37"/>
          <c:order val="37"/>
          <c:tx>
            <c:strRef>
              <c:f>ClasificadorMahala!$AN$2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ClasificadorMahala!$AN$5</c:f>
              <c:numCache>
                <c:formatCode>0.0000000</c:formatCode>
                <c:ptCount val="1"/>
                <c:pt idx="0">
                  <c:v>0.7421875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CDD6-40F5-B639-3DE4E24BF996}"/>
            </c:ext>
          </c:extLst>
        </c:ser>
        <c:ser>
          <c:idx val="38"/>
          <c:order val="38"/>
          <c:tx>
            <c:strRef>
              <c:f>ClasificadorMahala!$AO$2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ClasificadorMahala!$AO$5</c:f>
              <c:numCache>
                <c:formatCode>0.0000000</c:formatCode>
                <c:ptCount val="1"/>
                <c:pt idx="0">
                  <c:v>0.796875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CDD6-40F5-B639-3DE4E24BF996}"/>
            </c:ext>
          </c:extLst>
        </c:ser>
        <c:ser>
          <c:idx val="39"/>
          <c:order val="39"/>
          <c:tx>
            <c:strRef>
              <c:f>ClasificadorMahala!$AP$2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ClasificadorMahala!$AP$5</c:f>
              <c:numCache>
                <c:formatCode>0.0000000</c:formatCode>
                <c:ptCount val="1"/>
                <c:pt idx="0">
                  <c:v>0.7265625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CDD6-40F5-B639-3DE4E24BF996}"/>
            </c:ext>
          </c:extLst>
        </c:ser>
        <c:ser>
          <c:idx val="40"/>
          <c:order val="40"/>
          <c:tx>
            <c:strRef>
              <c:f>ClasificadorMahala!$AQ$2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ClasificadorMahala!$AQ$5</c:f>
              <c:numCache>
                <c:formatCode>0.0000000</c:formatCode>
                <c:ptCount val="1"/>
                <c:pt idx="0">
                  <c:v>0.734375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CDD6-40F5-B639-3DE4E24BF996}"/>
            </c:ext>
          </c:extLst>
        </c:ser>
        <c:ser>
          <c:idx val="41"/>
          <c:order val="41"/>
          <c:tx>
            <c:strRef>
              <c:f>ClasificadorMahala!$AR$2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ClasificadorMahala!$AR$5</c:f>
              <c:numCache>
                <c:formatCode>0.0000000</c:formatCode>
                <c:ptCount val="1"/>
                <c:pt idx="0">
                  <c:v>0.87890625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CDD6-40F5-B639-3DE4E24BF996}"/>
            </c:ext>
          </c:extLst>
        </c:ser>
        <c:ser>
          <c:idx val="42"/>
          <c:order val="42"/>
          <c:tx>
            <c:strRef>
              <c:f>ClasificadorMahala!$AS$2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ClasificadorMahala!$AS$5</c:f>
              <c:numCache>
                <c:formatCode>0.0000000</c:formatCode>
                <c:ptCount val="1"/>
                <c:pt idx="0">
                  <c:v>0.7890625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CDD6-40F5-B639-3DE4E24BF996}"/>
            </c:ext>
          </c:extLst>
        </c:ser>
        <c:ser>
          <c:idx val="43"/>
          <c:order val="43"/>
          <c:tx>
            <c:strRef>
              <c:f>ClasificadorMahala!$AT$2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ClasificadorMahala!$AT$5</c:f>
              <c:numCache>
                <c:formatCode>0.0000000</c:formatCode>
                <c:ptCount val="1"/>
                <c:pt idx="0">
                  <c:v>0.58203125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CDD6-40F5-B639-3DE4E24BF996}"/>
            </c:ext>
          </c:extLst>
        </c:ser>
        <c:ser>
          <c:idx val="44"/>
          <c:order val="44"/>
          <c:tx>
            <c:strRef>
              <c:f>ClasificadorMahala!$AU$2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ClasificadorMahala!$AU$5</c:f>
              <c:numCache>
                <c:formatCode>0.0000000</c:formatCode>
                <c:ptCount val="1"/>
                <c:pt idx="0">
                  <c:v>0.76953125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DD6-40F5-B639-3DE4E24BF996}"/>
            </c:ext>
          </c:extLst>
        </c:ser>
        <c:ser>
          <c:idx val="45"/>
          <c:order val="45"/>
          <c:tx>
            <c:strRef>
              <c:f>ClasificadorMahala!$AV$2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ClasificadorMahala!$AV$5</c:f>
              <c:numCache>
                <c:formatCode>0.0000000</c:formatCode>
                <c:ptCount val="1"/>
                <c:pt idx="0">
                  <c:v>0.8515625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CDD6-40F5-B639-3DE4E24BF996}"/>
            </c:ext>
          </c:extLst>
        </c:ser>
        <c:ser>
          <c:idx val="46"/>
          <c:order val="46"/>
          <c:tx>
            <c:strRef>
              <c:f>ClasificadorMahala!$AW$2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ClasificadorMahala!$AW$5</c:f>
              <c:numCache>
                <c:formatCode>0.0000000</c:formatCode>
                <c:ptCount val="1"/>
                <c:pt idx="0">
                  <c:v>0.80078125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CDD6-40F5-B639-3DE4E24BF996}"/>
            </c:ext>
          </c:extLst>
        </c:ser>
        <c:ser>
          <c:idx val="47"/>
          <c:order val="47"/>
          <c:tx>
            <c:strRef>
              <c:f>ClasificadorMahala!$AX$2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ClasificadorMahala!$AX$5</c:f>
              <c:numCache>
                <c:formatCode>0.0000000</c:formatCode>
                <c:ptCount val="1"/>
                <c:pt idx="0">
                  <c:v>0.86328125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CDD6-40F5-B639-3DE4E24BF996}"/>
            </c:ext>
          </c:extLst>
        </c:ser>
        <c:ser>
          <c:idx val="48"/>
          <c:order val="48"/>
          <c:tx>
            <c:strRef>
              <c:f>ClasificadorMahala!$AY$2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ClasificadorMahala!$AY$5</c:f>
              <c:numCache>
                <c:formatCode>0.0000000</c:formatCode>
                <c:ptCount val="1"/>
                <c:pt idx="0">
                  <c:v>0.9765625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CDD6-40F5-B639-3DE4E24BF996}"/>
            </c:ext>
          </c:extLst>
        </c:ser>
        <c:ser>
          <c:idx val="49"/>
          <c:order val="49"/>
          <c:tx>
            <c:strRef>
              <c:f>ClasificadorMahala!$AZ$2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ClasificadorMahala!$AZ$5</c:f>
              <c:numCache>
                <c:formatCode>0.0000000</c:formatCode>
                <c:ptCount val="1"/>
                <c:pt idx="0">
                  <c:v>0.91796875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CDD6-40F5-B639-3DE4E24BF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322767"/>
        <c:axId val="437060511"/>
      </c:barChart>
      <c:catAx>
        <c:axId val="443322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060511"/>
        <c:crosses val="autoZero"/>
        <c:auto val="1"/>
        <c:lblAlgn val="ctr"/>
        <c:lblOffset val="100"/>
        <c:noMultiLvlLbl val="0"/>
      </c:catAx>
      <c:valAx>
        <c:axId val="43706051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322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Precisión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ClasificadorMahala!$C$2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ClasificadorMahala!$C$8</c:f>
              <c:numCache>
                <c:formatCode>0.0000000</c:formatCode>
                <c:ptCount val="1"/>
                <c:pt idx="0">
                  <c:v>0.94286639422969498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2D-45D5-9492-6563BB341133}"/>
            </c:ext>
          </c:extLst>
        </c:ser>
        <c:ser>
          <c:idx val="1"/>
          <c:order val="1"/>
          <c:tx>
            <c:strRef>
              <c:f>ClasificadorMahala!$D$2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ClasificadorMahala!$D$8</c:f>
              <c:numCache>
                <c:formatCode>0.0000000</c:formatCode>
                <c:ptCount val="1"/>
                <c:pt idx="0">
                  <c:v>0.9073552581719545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2D-45D5-9492-6563BB341133}"/>
            </c:ext>
          </c:extLst>
        </c:ser>
        <c:ser>
          <c:idx val="2"/>
          <c:order val="2"/>
          <c:tx>
            <c:strRef>
              <c:f>ClasificadorMahala!$E$2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ClasificadorMahala!$E$8</c:f>
              <c:numCache>
                <c:formatCode>0.0000000</c:formatCode>
                <c:ptCount val="1"/>
                <c:pt idx="0">
                  <c:v>0.89047619047618998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2D-45D5-9492-6563BB341133}"/>
            </c:ext>
          </c:extLst>
        </c:ser>
        <c:ser>
          <c:idx val="3"/>
          <c:order val="3"/>
          <c:tx>
            <c:strRef>
              <c:f>ClasificadorMahala!$F$2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ClasificadorMahala!$F$8</c:f>
              <c:numCache>
                <c:formatCode>0.0000000</c:formatCode>
                <c:ptCount val="1"/>
                <c:pt idx="0">
                  <c:v>0.85995583364004347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2D-45D5-9492-6563BB341133}"/>
            </c:ext>
          </c:extLst>
        </c:ser>
        <c:ser>
          <c:idx val="4"/>
          <c:order val="4"/>
          <c:tx>
            <c:strRef>
              <c:f>ClasificadorMahala!$G$2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ClasificadorMahala!$G$8</c:f>
              <c:numCache>
                <c:formatCode>0.0000000</c:formatCode>
                <c:ptCount val="1"/>
                <c:pt idx="0">
                  <c:v>0.86007040482775898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2D-45D5-9492-6563BB341133}"/>
            </c:ext>
          </c:extLst>
        </c:ser>
        <c:ser>
          <c:idx val="5"/>
          <c:order val="5"/>
          <c:tx>
            <c:strRef>
              <c:f>ClasificadorMahala!$H$2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ClasificadorMahala!$H$8</c:f>
              <c:numCache>
                <c:formatCode>0.0000000</c:formatCode>
                <c:ptCount val="1"/>
                <c:pt idx="0">
                  <c:v>0.8006351446718416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2D-45D5-9492-6563BB341133}"/>
            </c:ext>
          </c:extLst>
        </c:ser>
        <c:ser>
          <c:idx val="6"/>
          <c:order val="6"/>
          <c:tx>
            <c:strRef>
              <c:f>ClasificadorMahala!$I$2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ClasificadorMahala!$I$8</c:f>
              <c:numCache>
                <c:formatCode>0.0000000</c:formatCode>
                <c:ptCount val="1"/>
                <c:pt idx="0">
                  <c:v>0.85291524164037003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2D-45D5-9492-6563BB341133}"/>
            </c:ext>
          </c:extLst>
        </c:ser>
        <c:ser>
          <c:idx val="7"/>
          <c:order val="7"/>
          <c:tx>
            <c:strRef>
              <c:f>ClasificadorMahala!$J$2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ClasificadorMahala!$J$8</c:f>
              <c:numCache>
                <c:formatCode>0.0000000</c:formatCode>
                <c:ptCount val="1"/>
                <c:pt idx="0">
                  <c:v>0.94639181185670695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72D-45D5-9492-6563BB341133}"/>
            </c:ext>
          </c:extLst>
        </c:ser>
        <c:ser>
          <c:idx val="8"/>
          <c:order val="8"/>
          <c:tx>
            <c:strRef>
              <c:f>ClasificadorMahala!$K$2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ClasificadorMahala!$K$8</c:f>
              <c:numCache>
                <c:formatCode>0.0000000</c:formatCode>
                <c:ptCount val="1"/>
                <c:pt idx="0">
                  <c:v>0.84515203671830097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2D-45D5-9492-6563BB341133}"/>
            </c:ext>
          </c:extLst>
        </c:ser>
        <c:ser>
          <c:idx val="9"/>
          <c:order val="9"/>
          <c:tx>
            <c:strRef>
              <c:f>ClasificadorMahala!$L$2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ClasificadorMahala!$L$8</c:f>
              <c:numCache>
                <c:formatCode>0.0000000</c:formatCode>
                <c:ptCount val="1"/>
                <c:pt idx="0">
                  <c:v>0.89739512342874406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72D-45D5-9492-6563BB341133}"/>
            </c:ext>
          </c:extLst>
        </c:ser>
        <c:ser>
          <c:idx val="10"/>
          <c:order val="10"/>
          <c:tx>
            <c:strRef>
              <c:f>ClasificadorMahala!$M$2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ClasificadorMahala!$M$8</c:f>
              <c:numCache>
                <c:formatCode>0.0000000</c:formatCode>
                <c:ptCount val="1"/>
                <c:pt idx="0">
                  <c:v>0.82090953830084201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2D-45D5-9492-6563BB341133}"/>
            </c:ext>
          </c:extLst>
        </c:ser>
        <c:ser>
          <c:idx val="11"/>
          <c:order val="11"/>
          <c:tx>
            <c:strRef>
              <c:f>ClasificadorMahala!$N$2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ClasificadorMahala!$N$8</c:f>
              <c:numCache>
                <c:formatCode>0.0000000</c:formatCode>
                <c:ptCount val="1"/>
                <c:pt idx="0">
                  <c:v>0.81564625850340056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72D-45D5-9492-6563BB341133}"/>
            </c:ext>
          </c:extLst>
        </c:ser>
        <c:ser>
          <c:idx val="12"/>
          <c:order val="12"/>
          <c:tx>
            <c:strRef>
              <c:f>ClasificadorMahala!$O$2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ClasificadorMahala!$O$8</c:f>
              <c:numCache>
                <c:formatCode>0.0000000</c:formatCode>
                <c:ptCount val="1"/>
                <c:pt idx="0">
                  <c:v>0.76065162907268102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72D-45D5-9492-6563BB341133}"/>
            </c:ext>
          </c:extLst>
        </c:ser>
        <c:ser>
          <c:idx val="13"/>
          <c:order val="13"/>
          <c:tx>
            <c:strRef>
              <c:f>ClasificadorMahala!$P$2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ClasificadorMahala!$P$8</c:f>
              <c:numCache>
                <c:formatCode>0.0000000</c:formatCode>
                <c:ptCount val="1"/>
                <c:pt idx="0">
                  <c:v>0.92970439798125404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72D-45D5-9492-6563BB341133}"/>
            </c:ext>
          </c:extLst>
        </c:ser>
        <c:ser>
          <c:idx val="14"/>
          <c:order val="14"/>
          <c:tx>
            <c:strRef>
              <c:f>ClasificadorMahala!$Q$2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ClasificadorMahala!$Q$8</c:f>
              <c:numCache>
                <c:formatCode>0.0000000</c:formatCode>
                <c:ptCount val="1"/>
                <c:pt idx="0">
                  <c:v>0.80744949494949447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72D-45D5-9492-6563BB341133}"/>
            </c:ext>
          </c:extLst>
        </c:ser>
        <c:ser>
          <c:idx val="15"/>
          <c:order val="15"/>
          <c:tx>
            <c:strRef>
              <c:f>ClasificadorMahala!$R$2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ClasificadorMahala!$R$8</c:f>
              <c:numCache>
                <c:formatCode>0.0000000</c:formatCode>
                <c:ptCount val="1"/>
                <c:pt idx="0">
                  <c:v>0.828836726990828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72D-45D5-9492-6563BB341133}"/>
            </c:ext>
          </c:extLst>
        </c:ser>
        <c:ser>
          <c:idx val="16"/>
          <c:order val="16"/>
          <c:tx>
            <c:strRef>
              <c:f>ClasificadorMahala!$S$2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ClasificadorMahala!$S$8</c:f>
              <c:numCache>
                <c:formatCode>0.0000000</c:formatCode>
                <c:ptCount val="1"/>
                <c:pt idx="0">
                  <c:v>0.86058521411143407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72D-45D5-9492-6563BB341133}"/>
            </c:ext>
          </c:extLst>
        </c:ser>
        <c:ser>
          <c:idx val="17"/>
          <c:order val="17"/>
          <c:tx>
            <c:strRef>
              <c:f>ClasificadorMahala!$T$2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ClasificadorMahala!$T$8</c:f>
              <c:numCache>
                <c:formatCode>0.0000000</c:formatCode>
                <c:ptCount val="1"/>
                <c:pt idx="0">
                  <c:v>0.76852497096399452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72D-45D5-9492-6563BB341133}"/>
            </c:ext>
          </c:extLst>
        </c:ser>
        <c:ser>
          <c:idx val="18"/>
          <c:order val="18"/>
          <c:tx>
            <c:strRef>
              <c:f>ClasificadorMahala!$U$2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ClasificadorMahala!$U$8</c:f>
              <c:numCache>
                <c:formatCode>0.0000000</c:formatCode>
                <c:ptCount val="1"/>
                <c:pt idx="0">
                  <c:v>0.90823435959766052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72D-45D5-9492-6563BB341133}"/>
            </c:ext>
          </c:extLst>
        </c:ser>
        <c:ser>
          <c:idx val="19"/>
          <c:order val="19"/>
          <c:tx>
            <c:strRef>
              <c:f>ClasificadorMahala!$V$2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ClasificadorMahala!$V$8</c:f>
              <c:numCache>
                <c:formatCode>0.0000000</c:formatCode>
                <c:ptCount val="1"/>
                <c:pt idx="0">
                  <c:v>0.99615384615384595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72D-45D5-9492-6563BB341133}"/>
            </c:ext>
          </c:extLst>
        </c:ser>
        <c:ser>
          <c:idx val="20"/>
          <c:order val="20"/>
          <c:tx>
            <c:strRef>
              <c:f>ClasificadorMahala!$W$2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ClasificadorMahala!$W$8</c:f>
              <c:numCache>
                <c:formatCode>0.0000000</c:formatCode>
                <c:ptCount val="1"/>
                <c:pt idx="0">
                  <c:v>0.85587863463969605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72D-45D5-9492-6563BB341133}"/>
            </c:ext>
          </c:extLst>
        </c:ser>
        <c:ser>
          <c:idx val="21"/>
          <c:order val="21"/>
          <c:tx>
            <c:strRef>
              <c:f>ClasificadorMahala!$X$2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ClasificadorMahala!$X$8</c:f>
              <c:numCache>
                <c:formatCode>0.0000000</c:formatCode>
                <c:ptCount val="1"/>
                <c:pt idx="0">
                  <c:v>0.91045751633986893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72D-45D5-9492-6563BB341133}"/>
            </c:ext>
          </c:extLst>
        </c:ser>
        <c:ser>
          <c:idx val="22"/>
          <c:order val="22"/>
          <c:tx>
            <c:strRef>
              <c:f>ClasificadorMahala!$Y$2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ClasificadorMahala!$Y$8</c:f>
              <c:numCache>
                <c:formatCode>0.0000000</c:formatCode>
                <c:ptCount val="1"/>
                <c:pt idx="0">
                  <c:v>0.92579277647770797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72D-45D5-9492-6563BB341133}"/>
            </c:ext>
          </c:extLst>
        </c:ser>
        <c:ser>
          <c:idx val="23"/>
          <c:order val="23"/>
          <c:tx>
            <c:strRef>
              <c:f>ClasificadorMahala!$Z$2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ClasificadorMahala!$Z$8</c:f>
              <c:numCache>
                <c:formatCode>0.0000000</c:formatCode>
                <c:ptCount val="1"/>
                <c:pt idx="0">
                  <c:v>0.82498743086978354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72D-45D5-9492-6563BB341133}"/>
            </c:ext>
          </c:extLst>
        </c:ser>
        <c:ser>
          <c:idx val="24"/>
          <c:order val="24"/>
          <c:tx>
            <c:strRef>
              <c:f>ClasificadorMahala!$AA$2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ClasificadorMahala!$AA$8</c:f>
              <c:numCache>
                <c:formatCode>0.0000000</c:formatCode>
                <c:ptCount val="1"/>
                <c:pt idx="0">
                  <c:v>0.99615384615384595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72D-45D5-9492-6563BB341133}"/>
            </c:ext>
          </c:extLst>
        </c:ser>
        <c:ser>
          <c:idx val="25"/>
          <c:order val="25"/>
          <c:tx>
            <c:strRef>
              <c:f>ClasificadorMahala!$AB$2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ClasificadorMahala!$AB$8</c:f>
              <c:numCache>
                <c:formatCode>0.0000000</c:formatCode>
                <c:ptCount val="1"/>
                <c:pt idx="0">
                  <c:v>0.80337886412652704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72D-45D5-9492-6563BB341133}"/>
            </c:ext>
          </c:extLst>
        </c:ser>
        <c:ser>
          <c:idx val="26"/>
          <c:order val="26"/>
          <c:tx>
            <c:strRef>
              <c:f>ClasificadorMahala!$AC$2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ClasificadorMahala!$AC$8</c:f>
              <c:numCache>
                <c:formatCode>0.0000000</c:formatCode>
                <c:ptCount val="1"/>
                <c:pt idx="0">
                  <c:v>0.93020226622895241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72D-45D5-9492-6563BB341133}"/>
            </c:ext>
          </c:extLst>
        </c:ser>
        <c:ser>
          <c:idx val="27"/>
          <c:order val="27"/>
          <c:tx>
            <c:strRef>
              <c:f>ClasificadorMahala!$AD$2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ClasificadorMahala!$AD$8</c:f>
              <c:numCache>
                <c:formatCode>0.0000000</c:formatCode>
                <c:ptCount val="1"/>
                <c:pt idx="0">
                  <c:v>0.86008422215318747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72D-45D5-9492-6563BB341133}"/>
            </c:ext>
          </c:extLst>
        </c:ser>
        <c:ser>
          <c:idx val="28"/>
          <c:order val="28"/>
          <c:tx>
            <c:strRef>
              <c:f>ClasificadorMahala!$AE$2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ClasificadorMahala!$AE$8</c:f>
              <c:numCache>
                <c:formatCode>0.0000000</c:formatCode>
                <c:ptCount val="1"/>
                <c:pt idx="0">
                  <c:v>0.91247401247401205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72D-45D5-9492-6563BB341133}"/>
            </c:ext>
          </c:extLst>
        </c:ser>
        <c:ser>
          <c:idx val="29"/>
          <c:order val="29"/>
          <c:tx>
            <c:strRef>
              <c:f>ClasificadorMahala!$AF$2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ClasificadorMahala!$AF$8</c:f>
              <c:numCache>
                <c:formatCode>0.0000000</c:formatCode>
                <c:ptCount val="1"/>
                <c:pt idx="0">
                  <c:v>0.87813316785308504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72D-45D5-9492-6563BB341133}"/>
            </c:ext>
          </c:extLst>
        </c:ser>
        <c:ser>
          <c:idx val="30"/>
          <c:order val="30"/>
          <c:tx>
            <c:strRef>
              <c:f>ClasificadorMahala!$AG$2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ClasificadorMahala!$AG$8</c:f>
              <c:numCache>
                <c:formatCode>0.0000000</c:formatCode>
                <c:ptCount val="1"/>
                <c:pt idx="0">
                  <c:v>0.83056603773584858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F72D-45D5-9492-6563BB341133}"/>
            </c:ext>
          </c:extLst>
        </c:ser>
        <c:ser>
          <c:idx val="31"/>
          <c:order val="31"/>
          <c:tx>
            <c:strRef>
              <c:f>ClasificadorMahala!$AH$2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ClasificadorMahala!$AH$8</c:f>
              <c:numCache>
                <c:formatCode>0.0000000</c:formatCode>
                <c:ptCount val="1"/>
                <c:pt idx="0">
                  <c:v>0.77280948980997799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72D-45D5-9492-6563BB341133}"/>
            </c:ext>
          </c:extLst>
        </c:ser>
        <c:ser>
          <c:idx val="32"/>
          <c:order val="32"/>
          <c:tx>
            <c:strRef>
              <c:f>ClasificadorMahala!$AI$2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ClasificadorMahala!$AI$8</c:f>
              <c:numCache>
                <c:formatCode>0.0000000</c:formatCode>
                <c:ptCount val="1"/>
                <c:pt idx="0">
                  <c:v>0.79166666666666596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72D-45D5-9492-6563BB341133}"/>
            </c:ext>
          </c:extLst>
        </c:ser>
        <c:ser>
          <c:idx val="33"/>
          <c:order val="33"/>
          <c:tx>
            <c:strRef>
              <c:f>ClasificadorMahala!$AJ$2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ClasificadorMahala!$AJ$8</c:f>
              <c:numCache>
                <c:formatCode>0.0000000</c:formatCode>
                <c:ptCount val="1"/>
                <c:pt idx="0">
                  <c:v>0.81992036829662751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F72D-45D5-9492-6563BB341133}"/>
            </c:ext>
          </c:extLst>
        </c:ser>
        <c:ser>
          <c:idx val="34"/>
          <c:order val="34"/>
          <c:tx>
            <c:strRef>
              <c:f>ClasificadorMahala!$AK$2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ClasificadorMahala!$AK$8</c:f>
              <c:numCache>
                <c:formatCode>0.0000000</c:formatCode>
                <c:ptCount val="1"/>
                <c:pt idx="0">
                  <c:v>0.798196948682385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F72D-45D5-9492-6563BB341133}"/>
            </c:ext>
          </c:extLst>
        </c:ser>
        <c:ser>
          <c:idx val="35"/>
          <c:order val="35"/>
          <c:tx>
            <c:strRef>
              <c:f>ClasificadorMahala!$AL$2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ClasificadorMahala!$AL$8</c:f>
              <c:numCache>
                <c:formatCode>0.0000000</c:formatCode>
                <c:ptCount val="1"/>
                <c:pt idx="0">
                  <c:v>0.89312831870971399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72D-45D5-9492-6563BB341133}"/>
            </c:ext>
          </c:extLst>
        </c:ser>
        <c:ser>
          <c:idx val="36"/>
          <c:order val="36"/>
          <c:tx>
            <c:strRef>
              <c:f>ClasificadorMahala!$AM$2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ClasificadorMahala!$AM$8</c:f>
              <c:numCache>
                <c:formatCode>0.0000000</c:formatCode>
                <c:ptCount val="1"/>
                <c:pt idx="0">
                  <c:v>0.8155059638322425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F72D-45D5-9492-6563BB341133}"/>
            </c:ext>
          </c:extLst>
        </c:ser>
        <c:ser>
          <c:idx val="37"/>
          <c:order val="37"/>
          <c:tx>
            <c:strRef>
              <c:f>ClasificadorMahala!$AN$2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ClasificadorMahala!$AN$8</c:f>
              <c:numCache>
                <c:formatCode>0.0000000</c:formatCode>
                <c:ptCount val="1"/>
                <c:pt idx="0">
                  <c:v>0.82346555643533947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F72D-45D5-9492-6563BB341133}"/>
            </c:ext>
          </c:extLst>
        </c:ser>
        <c:ser>
          <c:idx val="38"/>
          <c:order val="38"/>
          <c:tx>
            <c:strRef>
              <c:f>ClasificadorMahala!$AO$2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ClasificadorMahala!$AO$8</c:f>
              <c:numCache>
                <c:formatCode>0.0000000</c:formatCode>
                <c:ptCount val="1"/>
                <c:pt idx="0">
                  <c:v>0.84606938954764999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F72D-45D5-9492-6563BB341133}"/>
            </c:ext>
          </c:extLst>
        </c:ser>
        <c:ser>
          <c:idx val="39"/>
          <c:order val="39"/>
          <c:tx>
            <c:strRef>
              <c:f>ClasificadorMahala!$AP$2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ClasificadorMahala!$AP$8</c:f>
              <c:numCache>
                <c:formatCode>0.0000000</c:formatCode>
                <c:ptCount val="1"/>
                <c:pt idx="0">
                  <c:v>0.81755178739206247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F72D-45D5-9492-6563BB341133}"/>
            </c:ext>
          </c:extLst>
        </c:ser>
        <c:ser>
          <c:idx val="40"/>
          <c:order val="40"/>
          <c:tx>
            <c:strRef>
              <c:f>ClasificadorMahala!$AQ$2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ClasificadorMahala!$AQ$8</c:f>
              <c:numCache>
                <c:formatCode>0.0000000</c:formatCode>
                <c:ptCount val="1"/>
                <c:pt idx="0">
                  <c:v>0.8222672064777321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F72D-45D5-9492-6563BB341133}"/>
            </c:ext>
          </c:extLst>
        </c:ser>
        <c:ser>
          <c:idx val="41"/>
          <c:order val="41"/>
          <c:tx>
            <c:strRef>
              <c:f>ClasificadorMahala!$AR$2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ClasificadorMahala!$AR$8</c:f>
              <c:numCache>
                <c:formatCode>0.0000000</c:formatCode>
                <c:ptCount val="1"/>
                <c:pt idx="0">
                  <c:v>0.8836633305681505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F72D-45D5-9492-6563BB341133}"/>
            </c:ext>
          </c:extLst>
        </c:ser>
        <c:ser>
          <c:idx val="42"/>
          <c:order val="42"/>
          <c:tx>
            <c:strRef>
              <c:f>ClasificadorMahala!$AS$2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ClasificadorMahala!$AS$8</c:f>
              <c:numCache>
                <c:formatCode>0.0000000</c:formatCode>
                <c:ptCount val="1"/>
                <c:pt idx="0">
                  <c:v>0.85181829165156397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72D-45D5-9492-6563BB341133}"/>
            </c:ext>
          </c:extLst>
        </c:ser>
        <c:ser>
          <c:idx val="43"/>
          <c:order val="43"/>
          <c:tx>
            <c:strRef>
              <c:f>ClasificadorMahala!$AT$2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ClasificadorMahala!$AT$8</c:f>
              <c:numCache>
                <c:formatCode>0.0000000</c:formatCode>
                <c:ptCount val="1"/>
                <c:pt idx="0">
                  <c:v>0.75937423010593696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F72D-45D5-9492-6563BB341133}"/>
            </c:ext>
          </c:extLst>
        </c:ser>
        <c:ser>
          <c:idx val="44"/>
          <c:order val="44"/>
          <c:tx>
            <c:strRef>
              <c:f>ClasificadorMahala!$AU$2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ClasificadorMahala!$AU$8</c:f>
              <c:numCache>
                <c:formatCode>0.0000000</c:formatCode>
                <c:ptCount val="1"/>
                <c:pt idx="0">
                  <c:v>0.82960662525879858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72D-45D5-9492-6563BB341133}"/>
            </c:ext>
          </c:extLst>
        </c:ser>
        <c:ser>
          <c:idx val="45"/>
          <c:order val="45"/>
          <c:tx>
            <c:strRef>
              <c:f>ClasificadorMahala!$AV$2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ClasificadorMahala!$AV$8</c:f>
              <c:numCache>
                <c:formatCode>0.0000000</c:formatCode>
                <c:ptCount val="1"/>
                <c:pt idx="0">
                  <c:v>0.85499599335215748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F72D-45D5-9492-6563BB341133}"/>
            </c:ext>
          </c:extLst>
        </c:ser>
        <c:ser>
          <c:idx val="46"/>
          <c:order val="46"/>
          <c:tx>
            <c:strRef>
              <c:f>ClasificadorMahala!$AW$2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ClasificadorMahala!$AW$8</c:f>
              <c:numCache>
                <c:formatCode>0.0000000</c:formatCode>
                <c:ptCount val="1"/>
                <c:pt idx="0">
                  <c:v>0.83975220182116694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F72D-45D5-9492-6563BB341133}"/>
            </c:ext>
          </c:extLst>
        </c:ser>
        <c:ser>
          <c:idx val="47"/>
          <c:order val="47"/>
          <c:tx>
            <c:strRef>
              <c:f>ClasificadorMahala!$AX$2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ClasificadorMahala!$AX$8</c:f>
              <c:numCache>
                <c:formatCode>0.0000000</c:formatCode>
                <c:ptCount val="1"/>
                <c:pt idx="0">
                  <c:v>0.87999874300125802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F72D-45D5-9492-6563BB341133}"/>
            </c:ext>
          </c:extLst>
        </c:ser>
        <c:ser>
          <c:idx val="48"/>
          <c:order val="48"/>
          <c:tx>
            <c:strRef>
              <c:f>ClasificadorMahala!$AY$2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ClasificadorMahala!$AY$8</c:f>
              <c:numCache>
                <c:formatCode>0.0000000</c:formatCode>
                <c:ptCount val="1"/>
                <c:pt idx="0">
                  <c:v>0.97803790412486058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F72D-45D5-9492-6563BB341133}"/>
            </c:ext>
          </c:extLst>
        </c:ser>
        <c:ser>
          <c:idx val="49"/>
          <c:order val="49"/>
          <c:tx>
            <c:strRef>
              <c:f>ClasificadorMahala!$AZ$2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ClasificadorMahala!$AZ$8</c:f>
              <c:numCache>
                <c:formatCode>0.0000000</c:formatCode>
                <c:ptCount val="1"/>
                <c:pt idx="0">
                  <c:v>0.92886915336311549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F72D-45D5-9492-6563BB341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4908159"/>
        <c:axId val="1883246031"/>
      </c:barChart>
      <c:catAx>
        <c:axId val="50490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3246031"/>
        <c:crosses val="autoZero"/>
        <c:auto val="1"/>
        <c:lblAlgn val="ctr"/>
        <c:lblOffset val="100"/>
        <c:noMultiLvlLbl val="0"/>
      </c:catAx>
      <c:valAx>
        <c:axId val="188324603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4908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Especifidad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ClasificadorMahala!$C$2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ClasificadorMahala!$C$11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95-46B9-842A-8378CC162236}"/>
            </c:ext>
          </c:extLst>
        </c:ser>
        <c:ser>
          <c:idx val="1"/>
          <c:order val="1"/>
          <c:tx>
            <c:strRef>
              <c:f>ClasificadorMahala!$D$2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ClasificadorMahala!$D$11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95-46B9-842A-8378CC162236}"/>
            </c:ext>
          </c:extLst>
        </c:ser>
        <c:ser>
          <c:idx val="2"/>
          <c:order val="2"/>
          <c:tx>
            <c:strRef>
              <c:f>ClasificadorMahala!$E$2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ClasificadorMahala!$E$11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5-46B9-842A-8378CC162236}"/>
            </c:ext>
          </c:extLst>
        </c:ser>
        <c:ser>
          <c:idx val="3"/>
          <c:order val="3"/>
          <c:tx>
            <c:strRef>
              <c:f>ClasificadorMahala!$F$2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ClasificadorMahala!$F$11</c:f>
              <c:numCache>
                <c:formatCode>0.0000000</c:formatCode>
                <c:ptCount val="1"/>
                <c:pt idx="0">
                  <c:v>0.9609375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95-46B9-842A-8378CC162236}"/>
            </c:ext>
          </c:extLst>
        </c:ser>
        <c:ser>
          <c:idx val="4"/>
          <c:order val="4"/>
          <c:tx>
            <c:strRef>
              <c:f>ClasificadorMahala!$G$2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ClasificadorMahala!$G$11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95-46B9-842A-8378CC162236}"/>
            </c:ext>
          </c:extLst>
        </c:ser>
        <c:ser>
          <c:idx val="5"/>
          <c:order val="5"/>
          <c:tx>
            <c:strRef>
              <c:f>ClasificadorMahala!$H$2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ClasificadorMahala!$H$11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5-46B9-842A-8378CC162236}"/>
            </c:ext>
          </c:extLst>
        </c:ser>
        <c:ser>
          <c:idx val="6"/>
          <c:order val="6"/>
          <c:tx>
            <c:strRef>
              <c:f>ClasificadorMahala!$I$2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ClasificadorMahala!$I$11</c:f>
              <c:numCache>
                <c:formatCode>0.0000000</c:formatCode>
                <c:ptCount val="1"/>
                <c:pt idx="0">
                  <c:v>0.5703125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695-46B9-842A-8378CC162236}"/>
            </c:ext>
          </c:extLst>
        </c:ser>
        <c:ser>
          <c:idx val="7"/>
          <c:order val="7"/>
          <c:tx>
            <c:strRef>
              <c:f>ClasificadorMahala!$J$2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ClasificadorMahala!$J$11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695-46B9-842A-8378CC162236}"/>
            </c:ext>
          </c:extLst>
        </c:ser>
        <c:ser>
          <c:idx val="8"/>
          <c:order val="8"/>
          <c:tx>
            <c:strRef>
              <c:f>ClasificadorMahala!$K$2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ClasificadorMahala!$K$11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5-46B9-842A-8378CC162236}"/>
            </c:ext>
          </c:extLst>
        </c:ser>
        <c:ser>
          <c:idx val="9"/>
          <c:order val="9"/>
          <c:tx>
            <c:strRef>
              <c:f>ClasificadorMahala!$L$2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ClasificadorMahala!$L$11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695-46B9-842A-8378CC162236}"/>
            </c:ext>
          </c:extLst>
        </c:ser>
        <c:ser>
          <c:idx val="10"/>
          <c:order val="10"/>
          <c:tx>
            <c:strRef>
              <c:f>ClasificadorMahala!$M$2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ClasificadorMahala!$M$11</c:f>
              <c:numCache>
                <c:formatCode>0.0000000</c:formatCode>
                <c:ptCount val="1"/>
                <c:pt idx="0">
                  <c:v>0.9765625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695-46B9-842A-8378CC162236}"/>
            </c:ext>
          </c:extLst>
        </c:ser>
        <c:ser>
          <c:idx val="11"/>
          <c:order val="11"/>
          <c:tx>
            <c:strRef>
              <c:f>ClasificadorMahala!$N$2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ClasificadorMahala!$N$11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5-46B9-842A-8378CC162236}"/>
            </c:ext>
          </c:extLst>
        </c:ser>
        <c:ser>
          <c:idx val="12"/>
          <c:order val="12"/>
          <c:tx>
            <c:strRef>
              <c:f>ClasificadorMahala!$O$2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ClasificadorMahala!$O$11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695-46B9-842A-8378CC162236}"/>
            </c:ext>
          </c:extLst>
        </c:ser>
        <c:ser>
          <c:idx val="13"/>
          <c:order val="13"/>
          <c:tx>
            <c:strRef>
              <c:f>ClasificadorMahala!$P$2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ClasificadorMahala!$P$11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695-46B9-842A-8378CC162236}"/>
            </c:ext>
          </c:extLst>
        </c:ser>
        <c:ser>
          <c:idx val="14"/>
          <c:order val="14"/>
          <c:tx>
            <c:strRef>
              <c:f>ClasificadorMahala!$Q$2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ClasificadorMahala!$Q$11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5-46B9-842A-8378CC162236}"/>
            </c:ext>
          </c:extLst>
        </c:ser>
        <c:ser>
          <c:idx val="15"/>
          <c:order val="15"/>
          <c:tx>
            <c:strRef>
              <c:f>ClasificadorMahala!$R$2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ClasificadorMahala!$R$11</c:f>
              <c:numCache>
                <c:formatCode>0.0000000</c:formatCode>
                <c:ptCount val="1"/>
                <c:pt idx="0">
                  <c:v>0.90625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695-46B9-842A-8378CC162236}"/>
            </c:ext>
          </c:extLst>
        </c:ser>
        <c:ser>
          <c:idx val="16"/>
          <c:order val="16"/>
          <c:tx>
            <c:strRef>
              <c:f>ClasificadorMahala!$S$2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ClasificadorMahala!$S$11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695-46B9-842A-8378CC162236}"/>
            </c:ext>
          </c:extLst>
        </c:ser>
        <c:ser>
          <c:idx val="17"/>
          <c:order val="17"/>
          <c:tx>
            <c:strRef>
              <c:f>ClasificadorMahala!$T$2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ClasificadorMahala!$T$11</c:f>
              <c:numCache>
                <c:formatCode>0.0000000</c:formatCode>
                <c:ptCount val="1"/>
                <c:pt idx="0">
                  <c:v>0.8359375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5-46B9-842A-8378CC162236}"/>
            </c:ext>
          </c:extLst>
        </c:ser>
        <c:ser>
          <c:idx val="18"/>
          <c:order val="18"/>
          <c:tx>
            <c:strRef>
              <c:f>ClasificadorMahala!$U$2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ClasificadorMahala!$U$11</c:f>
              <c:numCache>
                <c:formatCode>0.0000000</c:formatCode>
                <c:ptCount val="1"/>
                <c:pt idx="0">
                  <c:v>0.9296875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695-46B9-842A-8378CC162236}"/>
            </c:ext>
          </c:extLst>
        </c:ser>
        <c:ser>
          <c:idx val="19"/>
          <c:order val="19"/>
          <c:tx>
            <c:strRef>
              <c:f>ClasificadorMahala!$V$2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ClasificadorMahala!$V$11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695-46B9-842A-8378CC162236}"/>
            </c:ext>
          </c:extLst>
        </c:ser>
        <c:ser>
          <c:idx val="20"/>
          <c:order val="20"/>
          <c:tx>
            <c:strRef>
              <c:f>ClasificadorMahala!$W$2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ClasificadorMahala!$W$11</c:f>
              <c:numCache>
                <c:formatCode>0.0000000</c:formatCode>
                <c:ptCount val="1"/>
                <c:pt idx="0">
                  <c:v>0.9296875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695-46B9-842A-8378CC162236}"/>
            </c:ext>
          </c:extLst>
        </c:ser>
        <c:ser>
          <c:idx val="21"/>
          <c:order val="21"/>
          <c:tx>
            <c:strRef>
              <c:f>ClasificadorMahala!$X$2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ClasificadorMahala!$X$11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695-46B9-842A-8378CC162236}"/>
            </c:ext>
          </c:extLst>
        </c:ser>
        <c:ser>
          <c:idx val="22"/>
          <c:order val="22"/>
          <c:tx>
            <c:strRef>
              <c:f>ClasificadorMahala!$Y$2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ClasificadorMahala!$Y$11</c:f>
              <c:numCache>
                <c:formatCode>0.0000000</c:formatCode>
                <c:ptCount val="1"/>
                <c:pt idx="0">
                  <c:v>0.953125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695-46B9-842A-8378CC162236}"/>
            </c:ext>
          </c:extLst>
        </c:ser>
        <c:ser>
          <c:idx val="23"/>
          <c:order val="23"/>
          <c:tx>
            <c:strRef>
              <c:f>ClasificadorMahala!$Z$2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ClasificadorMahala!$Z$11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695-46B9-842A-8378CC162236}"/>
            </c:ext>
          </c:extLst>
        </c:ser>
        <c:ser>
          <c:idx val="24"/>
          <c:order val="24"/>
          <c:tx>
            <c:strRef>
              <c:f>ClasificadorMahala!$AA$2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ClasificadorMahala!$AA$11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695-46B9-842A-8378CC162236}"/>
            </c:ext>
          </c:extLst>
        </c:ser>
        <c:ser>
          <c:idx val="25"/>
          <c:order val="25"/>
          <c:tx>
            <c:strRef>
              <c:f>ClasificadorMahala!$AB$2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ClasificadorMahala!$AB$11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695-46B9-842A-8378CC162236}"/>
            </c:ext>
          </c:extLst>
        </c:ser>
        <c:ser>
          <c:idx val="26"/>
          <c:order val="26"/>
          <c:tx>
            <c:strRef>
              <c:f>ClasificadorMahala!$AC$2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ClasificadorMahala!$AC$11</c:f>
              <c:numCache>
                <c:formatCode>0.0000000</c:formatCode>
                <c:ptCount val="1"/>
                <c:pt idx="0">
                  <c:v>0.921875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695-46B9-842A-8378CC162236}"/>
            </c:ext>
          </c:extLst>
        </c:ser>
        <c:ser>
          <c:idx val="27"/>
          <c:order val="27"/>
          <c:tx>
            <c:strRef>
              <c:f>ClasificadorMahala!$AD$2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ClasificadorMahala!$AD$11</c:f>
              <c:numCache>
                <c:formatCode>0.0000000</c:formatCode>
                <c:ptCount val="1"/>
                <c:pt idx="0">
                  <c:v>0.9609375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695-46B9-842A-8378CC162236}"/>
            </c:ext>
          </c:extLst>
        </c:ser>
        <c:ser>
          <c:idx val="28"/>
          <c:order val="28"/>
          <c:tx>
            <c:strRef>
              <c:f>ClasificadorMahala!$AE$2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ClasificadorMahala!$AE$11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695-46B9-842A-8378CC162236}"/>
            </c:ext>
          </c:extLst>
        </c:ser>
        <c:ser>
          <c:idx val="29"/>
          <c:order val="29"/>
          <c:tx>
            <c:strRef>
              <c:f>ClasificadorMahala!$AF$2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ClasificadorMahala!$AF$11</c:f>
              <c:numCache>
                <c:formatCode>0.0000000</c:formatCode>
                <c:ptCount val="1"/>
                <c:pt idx="0">
                  <c:v>0.9765625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695-46B9-842A-8378CC162236}"/>
            </c:ext>
          </c:extLst>
        </c:ser>
        <c:ser>
          <c:idx val="30"/>
          <c:order val="30"/>
          <c:tx>
            <c:strRef>
              <c:f>ClasificadorMahala!$AG$2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ClasificadorMahala!$AG$11</c:f>
              <c:numCache>
                <c:formatCode>0.0000000</c:formatCode>
                <c:ptCount val="1"/>
                <c:pt idx="0">
                  <c:v>0.9765625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2695-46B9-842A-8378CC162236}"/>
            </c:ext>
          </c:extLst>
        </c:ser>
        <c:ser>
          <c:idx val="31"/>
          <c:order val="31"/>
          <c:tx>
            <c:strRef>
              <c:f>ClasificadorMahala!$AH$2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ClasificadorMahala!$AH$11</c:f>
              <c:numCache>
                <c:formatCode>0.0000000</c:formatCode>
                <c:ptCount val="1"/>
                <c:pt idx="0">
                  <c:v>0.953125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695-46B9-842A-8378CC162236}"/>
            </c:ext>
          </c:extLst>
        </c:ser>
        <c:ser>
          <c:idx val="32"/>
          <c:order val="32"/>
          <c:tx>
            <c:strRef>
              <c:f>ClasificadorMahala!$AI$2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ClasificadorMahala!$AI$11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695-46B9-842A-8378CC162236}"/>
            </c:ext>
          </c:extLst>
        </c:ser>
        <c:ser>
          <c:idx val="33"/>
          <c:order val="33"/>
          <c:tx>
            <c:strRef>
              <c:f>ClasificadorMahala!$AJ$2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ClasificadorMahala!$AJ$11</c:f>
              <c:numCache>
                <c:formatCode>0.0000000</c:formatCode>
                <c:ptCount val="1"/>
                <c:pt idx="0">
                  <c:v>0.9765625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2695-46B9-842A-8378CC162236}"/>
            </c:ext>
          </c:extLst>
        </c:ser>
        <c:ser>
          <c:idx val="34"/>
          <c:order val="34"/>
          <c:tx>
            <c:strRef>
              <c:f>ClasificadorMahala!$AK$2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ClasificadorMahala!$AK$11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2695-46B9-842A-8378CC162236}"/>
            </c:ext>
          </c:extLst>
        </c:ser>
        <c:ser>
          <c:idx val="35"/>
          <c:order val="35"/>
          <c:tx>
            <c:strRef>
              <c:f>ClasificadorMahala!$AL$2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ClasificadorMahala!$AL$11</c:f>
              <c:numCache>
                <c:formatCode>0.0000000</c:formatCode>
                <c:ptCount val="1"/>
                <c:pt idx="0">
                  <c:v>0.9609375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695-46B9-842A-8378CC162236}"/>
            </c:ext>
          </c:extLst>
        </c:ser>
        <c:ser>
          <c:idx val="36"/>
          <c:order val="36"/>
          <c:tx>
            <c:strRef>
              <c:f>ClasificadorMahala!$AM$2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ClasificadorMahala!$AM$11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2695-46B9-842A-8378CC162236}"/>
            </c:ext>
          </c:extLst>
        </c:ser>
        <c:ser>
          <c:idx val="37"/>
          <c:order val="37"/>
          <c:tx>
            <c:strRef>
              <c:f>ClasificadorMahala!$AN$2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ClasificadorMahala!$AN$11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2695-46B9-842A-8378CC162236}"/>
            </c:ext>
          </c:extLst>
        </c:ser>
        <c:ser>
          <c:idx val="38"/>
          <c:order val="38"/>
          <c:tx>
            <c:strRef>
              <c:f>ClasificadorMahala!$AO$2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ClasificadorMahala!$AO$11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2695-46B9-842A-8378CC162236}"/>
            </c:ext>
          </c:extLst>
        </c:ser>
        <c:ser>
          <c:idx val="39"/>
          <c:order val="39"/>
          <c:tx>
            <c:strRef>
              <c:f>ClasificadorMahala!$AP$2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ClasificadorMahala!$AP$11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2695-46B9-842A-8378CC162236}"/>
            </c:ext>
          </c:extLst>
        </c:ser>
        <c:ser>
          <c:idx val="40"/>
          <c:order val="40"/>
          <c:tx>
            <c:strRef>
              <c:f>ClasificadorMahala!$AQ$2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ClasificadorMahala!$AQ$11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2695-46B9-842A-8378CC162236}"/>
            </c:ext>
          </c:extLst>
        </c:ser>
        <c:ser>
          <c:idx val="41"/>
          <c:order val="41"/>
          <c:tx>
            <c:strRef>
              <c:f>ClasificadorMahala!$AR$2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ClasificadorMahala!$AR$11</c:f>
              <c:numCache>
                <c:formatCode>0.0000000</c:formatCode>
                <c:ptCount val="1"/>
                <c:pt idx="0">
                  <c:v>0.9296875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2695-46B9-842A-8378CC162236}"/>
            </c:ext>
          </c:extLst>
        </c:ser>
        <c:ser>
          <c:idx val="42"/>
          <c:order val="42"/>
          <c:tx>
            <c:strRef>
              <c:f>ClasificadorMahala!$AS$2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ClasificadorMahala!$AS$11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695-46B9-842A-8378CC162236}"/>
            </c:ext>
          </c:extLst>
        </c:ser>
        <c:ser>
          <c:idx val="43"/>
          <c:order val="43"/>
          <c:tx>
            <c:strRef>
              <c:f>ClasificadorMahala!$AT$2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ClasificadorMahala!$AT$11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2695-46B9-842A-8378CC162236}"/>
            </c:ext>
          </c:extLst>
        </c:ser>
        <c:ser>
          <c:idx val="44"/>
          <c:order val="44"/>
          <c:tx>
            <c:strRef>
              <c:f>ClasificadorMahala!$AU$2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ClasificadorMahala!$AU$11</c:f>
              <c:numCache>
                <c:formatCode>0.0000000</c:formatCode>
                <c:ptCount val="1"/>
                <c:pt idx="0">
                  <c:v>0.9609375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695-46B9-842A-8378CC162236}"/>
            </c:ext>
          </c:extLst>
        </c:ser>
        <c:ser>
          <c:idx val="45"/>
          <c:order val="45"/>
          <c:tx>
            <c:strRef>
              <c:f>ClasificadorMahala!$AV$2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ClasificadorMahala!$AV$11</c:f>
              <c:numCache>
                <c:formatCode>0.0000000</c:formatCode>
                <c:ptCount val="1"/>
                <c:pt idx="0">
                  <c:v>0.8203125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2695-46B9-842A-8378CC162236}"/>
            </c:ext>
          </c:extLst>
        </c:ser>
        <c:ser>
          <c:idx val="46"/>
          <c:order val="46"/>
          <c:tx>
            <c:strRef>
              <c:f>ClasificadorMahala!$AW$2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ClasificadorMahala!$AW$11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2695-46B9-842A-8378CC162236}"/>
            </c:ext>
          </c:extLst>
        </c:ser>
        <c:ser>
          <c:idx val="47"/>
          <c:order val="47"/>
          <c:tx>
            <c:strRef>
              <c:f>ClasificadorMahala!$AX$2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ClasificadorMahala!$AX$11</c:f>
              <c:numCache>
                <c:formatCode>0.0000000</c:formatCode>
                <c:ptCount val="1"/>
                <c:pt idx="0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2695-46B9-842A-8378CC162236}"/>
            </c:ext>
          </c:extLst>
        </c:ser>
        <c:ser>
          <c:idx val="48"/>
          <c:order val="48"/>
          <c:tx>
            <c:strRef>
              <c:f>ClasificadorMahala!$AY$2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ClasificadorMahala!$AY$11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2695-46B9-842A-8378CC162236}"/>
            </c:ext>
          </c:extLst>
        </c:ser>
        <c:ser>
          <c:idx val="49"/>
          <c:order val="49"/>
          <c:tx>
            <c:strRef>
              <c:f>ClasificadorMahala!$AZ$2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ClasificadorMahala!$AZ$11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2695-46B9-842A-8378CC162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1173711"/>
        <c:axId val="1926387903"/>
      </c:barChart>
      <c:catAx>
        <c:axId val="511173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6387903"/>
        <c:crosses val="autoZero"/>
        <c:auto val="1"/>
        <c:lblAlgn val="ctr"/>
        <c:lblOffset val="100"/>
        <c:noMultiLvlLbl val="0"/>
      </c:catAx>
      <c:valAx>
        <c:axId val="1926387903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173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Sensibilidad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ClasificadorMahala!$C$2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ClasificadorMahala!$C$14</c:f>
              <c:numCache>
                <c:formatCode>0.0000000</c:formatCode>
                <c:ptCount val="1"/>
                <c:pt idx="0">
                  <c:v>0.9140625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48-47E8-9AA3-0827B34DDA56}"/>
            </c:ext>
          </c:extLst>
        </c:ser>
        <c:ser>
          <c:idx val="1"/>
          <c:order val="1"/>
          <c:tx>
            <c:strRef>
              <c:f>ClasificadorMahala!$D$2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ClasificadorMahala!$D$14</c:f>
              <c:numCache>
                <c:formatCode>0.0000000</c:formatCode>
                <c:ptCount val="1"/>
                <c:pt idx="0">
                  <c:v>0.828125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48-47E8-9AA3-0827B34DDA56}"/>
            </c:ext>
          </c:extLst>
        </c:ser>
        <c:ser>
          <c:idx val="2"/>
          <c:order val="2"/>
          <c:tx>
            <c:strRef>
              <c:f>ClasificadorMahala!$E$2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ClasificadorMahala!$E$14</c:f>
              <c:numCache>
                <c:formatCode>0.0000000</c:formatCode>
                <c:ptCount val="1"/>
                <c:pt idx="0">
                  <c:v>0.71875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48-47E8-9AA3-0827B34DDA56}"/>
            </c:ext>
          </c:extLst>
        </c:ser>
        <c:ser>
          <c:idx val="3"/>
          <c:order val="3"/>
          <c:tx>
            <c:strRef>
              <c:f>ClasificadorMahala!$F$2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ClasificadorMahala!$F$14</c:f>
              <c:numCache>
                <c:formatCode>0.0000000</c:formatCode>
                <c:ptCount val="1"/>
                <c:pt idx="0">
                  <c:v>0.7109375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48-47E8-9AA3-0827B34DDA56}"/>
            </c:ext>
          </c:extLst>
        </c:ser>
        <c:ser>
          <c:idx val="4"/>
          <c:order val="4"/>
          <c:tx>
            <c:strRef>
              <c:f>ClasificadorMahala!$G$2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ClasificadorMahala!$G$14</c:f>
              <c:numCache>
                <c:formatCode>0.0000000</c:formatCode>
                <c:ptCount val="1"/>
                <c:pt idx="0">
                  <c:v>0.6015625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48-47E8-9AA3-0827B34DDA56}"/>
            </c:ext>
          </c:extLst>
        </c:ser>
        <c:ser>
          <c:idx val="5"/>
          <c:order val="5"/>
          <c:tx>
            <c:strRef>
              <c:f>ClasificadorMahala!$H$2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ClasificadorMahala!$H$14</c:f>
              <c:numCache>
                <c:formatCode>0.0000000</c:formatCode>
                <c:ptCount val="1"/>
                <c:pt idx="0">
                  <c:v>0.3359375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48-47E8-9AA3-0827B34DDA56}"/>
            </c:ext>
          </c:extLst>
        </c:ser>
        <c:ser>
          <c:idx val="6"/>
          <c:order val="6"/>
          <c:tx>
            <c:strRef>
              <c:f>ClasificadorMahala!$I$2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ClasificadorMahala!$I$14</c:f>
              <c:numCache>
                <c:formatCode>0.0000000</c:formatCode>
                <c:ptCount val="1"/>
                <c:pt idx="0">
                  <c:v>0.9453125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48-47E8-9AA3-0827B34DDA56}"/>
            </c:ext>
          </c:extLst>
        </c:ser>
        <c:ser>
          <c:idx val="7"/>
          <c:order val="7"/>
          <c:tx>
            <c:strRef>
              <c:f>ClasificadorMahala!$J$2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ClasificadorMahala!$J$14</c:f>
              <c:numCache>
                <c:formatCode>0.0000000</c:formatCode>
                <c:ptCount val="1"/>
                <c:pt idx="0">
                  <c:v>0.921875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B48-47E8-9AA3-0827B34DDA56}"/>
            </c:ext>
          </c:extLst>
        </c:ser>
        <c:ser>
          <c:idx val="8"/>
          <c:order val="8"/>
          <c:tx>
            <c:strRef>
              <c:f>ClasificadorMahala!$K$2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ClasificadorMahala!$K$14</c:f>
              <c:numCache>
                <c:formatCode>0.0000000</c:formatCode>
                <c:ptCount val="1"/>
                <c:pt idx="0">
                  <c:v>0.578125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B48-47E8-9AA3-0827B34DDA56}"/>
            </c:ext>
          </c:extLst>
        </c:ser>
        <c:ser>
          <c:idx val="9"/>
          <c:order val="9"/>
          <c:tx>
            <c:strRef>
              <c:f>ClasificadorMahala!$L$2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ClasificadorMahala!$L$14</c:f>
              <c:numCache>
                <c:formatCode>0.0000000</c:formatCode>
                <c:ptCount val="1"/>
                <c:pt idx="0">
                  <c:v>0.71875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B48-47E8-9AA3-0827B34DDA56}"/>
            </c:ext>
          </c:extLst>
        </c:ser>
        <c:ser>
          <c:idx val="10"/>
          <c:order val="10"/>
          <c:tx>
            <c:strRef>
              <c:f>ClasificadorMahala!$M$2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ClasificadorMahala!$M$14</c:f>
              <c:numCache>
                <c:formatCode>0.0000000</c:formatCode>
                <c:ptCount val="1"/>
                <c:pt idx="0">
                  <c:v>0.546875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48-47E8-9AA3-0827B34DDA56}"/>
            </c:ext>
          </c:extLst>
        </c:ser>
        <c:ser>
          <c:idx val="11"/>
          <c:order val="11"/>
          <c:tx>
            <c:strRef>
              <c:f>ClasificadorMahala!$N$2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ClasificadorMahala!$N$14</c:f>
              <c:numCache>
                <c:formatCode>0.0000000</c:formatCode>
                <c:ptCount val="1"/>
                <c:pt idx="0">
                  <c:v>0.4609375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B48-47E8-9AA3-0827B34DDA56}"/>
            </c:ext>
          </c:extLst>
        </c:ser>
        <c:ser>
          <c:idx val="12"/>
          <c:order val="12"/>
          <c:tx>
            <c:strRef>
              <c:f>ClasificadorMahala!$O$2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ClasificadorMahala!$O$14</c:f>
              <c:numCache>
                <c:formatCode>0.0000000</c:formatCode>
                <c:ptCount val="1"/>
                <c:pt idx="0">
                  <c:v>0.2109375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B48-47E8-9AA3-0827B34DDA56}"/>
            </c:ext>
          </c:extLst>
        </c:ser>
        <c:ser>
          <c:idx val="13"/>
          <c:order val="13"/>
          <c:tx>
            <c:strRef>
              <c:f>ClasificadorMahala!$P$2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ClasificadorMahala!$P$14</c:f>
              <c:numCache>
                <c:formatCode>0.0000000</c:formatCode>
                <c:ptCount val="1"/>
                <c:pt idx="0">
                  <c:v>0.8359375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B48-47E8-9AA3-0827B34DDA56}"/>
            </c:ext>
          </c:extLst>
        </c:ser>
        <c:ser>
          <c:idx val="14"/>
          <c:order val="14"/>
          <c:tx>
            <c:strRef>
              <c:f>ClasificadorMahala!$Q$2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ClasificadorMahala!$Q$14</c:f>
              <c:numCache>
                <c:formatCode>0.0000000</c:formatCode>
                <c:ptCount val="1"/>
                <c:pt idx="0">
                  <c:v>0.4609375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B48-47E8-9AA3-0827B34DDA56}"/>
            </c:ext>
          </c:extLst>
        </c:ser>
        <c:ser>
          <c:idx val="15"/>
          <c:order val="15"/>
          <c:tx>
            <c:strRef>
              <c:f>ClasificadorMahala!$R$2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ClasificadorMahala!$R$14</c:f>
              <c:numCache>
                <c:formatCode>0.0000000</c:formatCode>
                <c:ptCount val="1"/>
                <c:pt idx="0">
                  <c:v>0.7109375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B48-47E8-9AA3-0827B34DDA56}"/>
            </c:ext>
          </c:extLst>
        </c:ser>
        <c:ser>
          <c:idx val="16"/>
          <c:order val="16"/>
          <c:tx>
            <c:strRef>
              <c:f>ClasificadorMahala!$S$2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ClasificadorMahala!$S$14</c:f>
              <c:numCache>
                <c:formatCode>0.0000000</c:formatCode>
                <c:ptCount val="1"/>
                <c:pt idx="0">
                  <c:v>0.65625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B48-47E8-9AA3-0827B34DDA56}"/>
            </c:ext>
          </c:extLst>
        </c:ser>
        <c:ser>
          <c:idx val="17"/>
          <c:order val="17"/>
          <c:tx>
            <c:strRef>
              <c:f>ClasificadorMahala!$T$2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ClasificadorMahala!$T$14</c:f>
              <c:numCache>
                <c:formatCode>0.0000000</c:formatCode>
                <c:ptCount val="1"/>
                <c:pt idx="0">
                  <c:v>0.53125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B48-47E8-9AA3-0827B34DDA56}"/>
            </c:ext>
          </c:extLst>
        </c:ser>
        <c:ser>
          <c:idx val="18"/>
          <c:order val="18"/>
          <c:tx>
            <c:strRef>
              <c:f>ClasificadorMahala!$U$2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ClasificadorMahala!$U$14</c:f>
              <c:numCache>
                <c:formatCode>0.0000000</c:formatCode>
                <c:ptCount val="1"/>
                <c:pt idx="0">
                  <c:v>0.8671875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B48-47E8-9AA3-0827B34DDA56}"/>
            </c:ext>
          </c:extLst>
        </c:ser>
        <c:ser>
          <c:idx val="19"/>
          <c:order val="19"/>
          <c:tx>
            <c:strRef>
              <c:f>ClasificadorMahala!$V$2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ClasificadorMahala!$V$14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B48-47E8-9AA3-0827B34DDA56}"/>
            </c:ext>
          </c:extLst>
        </c:ser>
        <c:ser>
          <c:idx val="20"/>
          <c:order val="20"/>
          <c:tx>
            <c:strRef>
              <c:f>ClasificadorMahala!$W$2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ClasificadorMahala!$W$14</c:f>
              <c:numCache>
                <c:formatCode>0.0000000</c:formatCode>
                <c:ptCount val="1"/>
                <c:pt idx="0">
                  <c:v>0.609375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B48-47E8-9AA3-0827B34DDA56}"/>
            </c:ext>
          </c:extLst>
        </c:ser>
        <c:ser>
          <c:idx val="21"/>
          <c:order val="21"/>
          <c:tx>
            <c:strRef>
              <c:f>ClasificadorMahala!$X$2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ClasificadorMahala!$X$14</c:f>
              <c:numCache>
                <c:formatCode>0.0000000</c:formatCode>
                <c:ptCount val="1"/>
                <c:pt idx="0">
                  <c:v>0.7734375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B48-47E8-9AA3-0827B34DDA56}"/>
            </c:ext>
          </c:extLst>
        </c:ser>
        <c:ser>
          <c:idx val="22"/>
          <c:order val="22"/>
          <c:tx>
            <c:strRef>
              <c:f>ClasificadorMahala!$Y$2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ClasificadorMahala!$Y$14</c:f>
              <c:numCache>
                <c:formatCode>0.0000000</c:formatCode>
                <c:ptCount val="1"/>
                <c:pt idx="0">
                  <c:v>0.890625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B48-47E8-9AA3-0827B34DDA56}"/>
            </c:ext>
          </c:extLst>
        </c:ser>
        <c:ser>
          <c:idx val="23"/>
          <c:order val="23"/>
          <c:tx>
            <c:strRef>
              <c:f>ClasificadorMahala!$Z$2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ClasificadorMahala!$Z$14</c:f>
              <c:numCache>
                <c:formatCode>0.0000000</c:formatCode>
                <c:ptCount val="1"/>
                <c:pt idx="0">
                  <c:v>0.421875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B48-47E8-9AA3-0827B34DDA56}"/>
            </c:ext>
          </c:extLst>
        </c:ser>
        <c:ser>
          <c:idx val="24"/>
          <c:order val="24"/>
          <c:tx>
            <c:strRef>
              <c:f>ClasificadorMahala!$AA$2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ClasificadorMahala!$AA$14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B48-47E8-9AA3-0827B34DDA56}"/>
            </c:ext>
          </c:extLst>
        </c:ser>
        <c:ser>
          <c:idx val="25"/>
          <c:order val="25"/>
          <c:tx>
            <c:strRef>
              <c:f>ClasificadorMahala!$AB$2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ClasificadorMahala!$AB$14</c:f>
              <c:numCache>
                <c:formatCode>0.0000000</c:formatCode>
                <c:ptCount val="1"/>
                <c:pt idx="0">
                  <c:v>0.3515625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5B48-47E8-9AA3-0827B34DDA56}"/>
            </c:ext>
          </c:extLst>
        </c:ser>
        <c:ser>
          <c:idx val="26"/>
          <c:order val="26"/>
          <c:tx>
            <c:strRef>
              <c:f>ClasificadorMahala!$AC$2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ClasificadorMahala!$AC$14</c:f>
              <c:numCache>
                <c:formatCode>0.0000000</c:formatCode>
                <c:ptCount val="1"/>
                <c:pt idx="0">
                  <c:v>0.9296875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B48-47E8-9AA3-0827B34DDA56}"/>
            </c:ext>
          </c:extLst>
        </c:ser>
        <c:ser>
          <c:idx val="27"/>
          <c:order val="27"/>
          <c:tx>
            <c:strRef>
              <c:f>ClasificadorMahala!$AD$2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ClasificadorMahala!$AD$14</c:f>
              <c:numCache>
                <c:formatCode>0.0000000</c:formatCode>
                <c:ptCount val="1"/>
                <c:pt idx="0">
                  <c:v>0.703125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5B48-47E8-9AA3-0827B34DDA56}"/>
            </c:ext>
          </c:extLst>
        </c:ser>
        <c:ser>
          <c:idx val="28"/>
          <c:order val="28"/>
          <c:tx>
            <c:strRef>
              <c:f>ClasificadorMahala!$AE$2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ClasificadorMahala!$AE$14</c:f>
              <c:numCache>
                <c:formatCode>0.0000000</c:formatCode>
                <c:ptCount val="1"/>
                <c:pt idx="0">
                  <c:v>0.7734375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B48-47E8-9AA3-0827B34DDA56}"/>
            </c:ext>
          </c:extLst>
        </c:ser>
        <c:ser>
          <c:idx val="29"/>
          <c:order val="29"/>
          <c:tx>
            <c:strRef>
              <c:f>ClasificadorMahala!$AF$2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ClasificadorMahala!$AF$14</c:f>
              <c:numCache>
                <c:formatCode>0.0000000</c:formatCode>
                <c:ptCount val="1"/>
                <c:pt idx="0">
                  <c:v>0.734375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B48-47E8-9AA3-0827B34DDA56}"/>
            </c:ext>
          </c:extLst>
        </c:ser>
        <c:ser>
          <c:idx val="30"/>
          <c:order val="30"/>
          <c:tx>
            <c:strRef>
              <c:f>ClasificadorMahala!$AG$2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ClasificadorMahala!$AG$14</c:f>
              <c:numCache>
                <c:formatCode>0.0000000</c:formatCode>
                <c:ptCount val="1"/>
                <c:pt idx="0">
                  <c:v>0.546875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5B48-47E8-9AA3-0827B34DDA56}"/>
            </c:ext>
          </c:extLst>
        </c:ser>
        <c:ser>
          <c:idx val="31"/>
          <c:order val="31"/>
          <c:tx>
            <c:strRef>
              <c:f>ClasificadorMahala!$AH$2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ClasificadorMahala!$AH$14</c:f>
              <c:numCache>
                <c:formatCode>0.0000000</c:formatCode>
                <c:ptCount val="1"/>
                <c:pt idx="0">
                  <c:v>0.4375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B48-47E8-9AA3-0827B34DDA56}"/>
            </c:ext>
          </c:extLst>
        </c:ser>
        <c:ser>
          <c:idx val="32"/>
          <c:order val="32"/>
          <c:tx>
            <c:strRef>
              <c:f>ClasificadorMahala!$AI$2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ClasificadorMahala!$AI$14</c:f>
              <c:numCache>
                <c:formatCode>0.0000000</c:formatCode>
                <c:ptCount val="1"/>
                <c:pt idx="0">
                  <c:v>0.46875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B48-47E8-9AA3-0827B34DDA56}"/>
            </c:ext>
          </c:extLst>
        </c:ser>
        <c:ser>
          <c:idx val="33"/>
          <c:order val="33"/>
          <c:tx>
            <c:strRef>
              <c:f>ClasificadorMahala!$AJ$2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ClasificadorMahala!$AJ$14</c:f>
              <c:numCache>
                <c:formatCode>0.0000000</c:formatCode>
                <c:ptCount val="1"/>
                <c:pt idx="0">
                  <c:v>0.5390625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5B48-47E8-9AA3-0827B34DDA56}"/>
            </c:ext>
          </c:extLst>
        </c:ser>
        <c:ser>
          <c:idx val="34"/>
          <c:order val="34"/>
          <c:tx>
            <c:strRef>
              <c:f>ClasificadorMahala!$AK$2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ClasificadorMahala!$AK$14</c:f>
              <c:numCache>
                <c:formatCode>0.0000000</c:formatCode>
                <c:ptCount val="1"/>
                <c:pt idx="0">
                  <c:v>0.3203125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5B48-47E8-9AA3-0827B34DDA56}"/>
            </c:ext>
          </c:extLst>
        </c:ser>
        <c:ser>
          <c:idx val="35"/>
          <c:order val="35"/>
          <c:tx>
            <c:strRef>
              <c:f>ClasificadorMahala!$AL$2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ClasificadorMahala!$AL$14</c:f>
              <c:numCache>
                <c:formatCode>0.0000000</c:formatCode>
                <c:ptCount val="1"/>
                <c:pt idx="0">
                  <c:v>0.78125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B48-47E8-9AA3-0827B34DDA56}"/>
            </c:ext>
          </c:extLst>
        </c:ser>
        <c:ser>
          <c:idx val="36"/>
          <c:order val="36"/>
          <c:tx>
            <c:strRef>
              <c:f>ClasificadorMahala!$AM$2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ClasificadorMahala!$AM$14</c:f>
              <c:numCache>
                <c:formatCode>0.0000000</c:formatCode>
                <c:ptCount val="1"/>
                <c:pt idx="0">
                  <c:v>0.3984375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5B48-47E8-9AA3-0827B34DDA56}"/>
            </c:ext>
          </c:extLst>
        </c:ser>
        <c:ser>
          <c:idx val="37"/>
          <c:order val="37"/>
          <c:tx>
            <c:strRef>
              <c:f>ClasificadorMahala!$AN$2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ClasificadorMahala!$AN$14</c:f>
              <c:numCache>
                <c:formatCode>0.0000000</c:formatCode>
                <c:ptCount val="1"/>
                <c:pt idx="0">
                  <c:v>0.4921875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5B48-47E8-9AA3-0827B34DDA56}"/>
            </c:ext>
          </c:extLst>
        </c:ser>
        <c:ser>
          <c:idx val="38"/>
          <c:order val="38"/>
          <c:tx>
            <c:strRef>
              <c:f>ClasificadorMahala!$AO$2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ClasificadorMahala!$AO$14</c:f>
              <c:numCache>
                <c:formatCode>0.0000000</c:formatCode>
                <c:ptCount val="1"/>
                <c:pt idx="0">
                  <c:v>0.609375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5B48-47E8-9AA3-0827B34DDA56}"/>
            </c:ext>
          </c:extLst>
        </c:ser>
        <c:ser>
          <c:idx val="39"/>
          <c:order val="39"/>
          <c:tx>
            <c:strRef>
              <c:f>ClasificadorMahala!$AP$2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ClasificadorMahala!$AP$14</c:f>
              <c:numCache>
                <c:formatCode>0.0000000</c:formatCode>
                <c:ptCount val="1"/>
                <c:pt idx="0">
                  <c:v>0.4609375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5B48-47E8-9AA3-0827B34DDA56}"/>
            </c:ext>
          </c:extLst>
        </c:ser>
        <c:ser>
          <c:idx val="40"/>
          <c:order val="40"/>
          <c:tx>
            <c:strRef>
              <c:f>ClasificadorMahala!$AQ$2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ClasificadorMahala!$AQ$14</c:f>
              <c:numCache>
                <c:formatCode>0.0000000</c:formatCode>
                <c:ptCount val="1"/>
                <c:pt idx="0">
                  <c:v>0.4765625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5B48-47E8-9AA3-0827B34DDA56}"/>
            </c:ext>
          </c:extLst>
        </c:ser>
        <c:ser>
          <c:idx val="41"/>
          <c:order val="41"/>
          <c:tx>
            <c:strRef>
              <c:f>ClasificadorMahala!$AR$2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ClasificadorMahala!$AR$14</c:f>
              <c:numCache>
                <c:formatCode>0.0000000</c:formatCode>
                <c:ptCount val="1"/>
                <c:pt idx="0">
                  <c:v>0.828125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5B48-47E8-9AA3-0827B34DDA56}"/>
            </c:ext>
          </c:extLst>
        </c:ser>
        <c:ser>
          <c:idx val="42"/>
          <c:order val="42"/>
          <c:tx>
            <c:strRef>
              <c:f>ClasificadorMahala!$AS$2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ClasificadorMahala!$AS$14</c:f>
              <c:numCache>
                <c:formatCode>0.0000000</c:formatCode>
                <c:ptCount val="1"/>
                <c:pt idx="0">
                  <c:v>0.578125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B48-47E8-9AA3-0827B34DDA56}"/>
            </c:ext>
          </c:extLst>
        </c:ser>
        <c:ser>
          <c:idx val="43"/>
          <c:order val="43"/>
          <c:tx>
            <c:strRef>
              <c:f>ClasificadorMahala!$AT$2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ClasificadorMahala!$AT$14</c:f>
              <c:numCache>
                <c:formatCode>0.0000000</c:formatCode>
                <c:ptCount val="1"/>
                <c:pt idx="0">
                  <c:v>0.171875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5B48-47E8-9AA3-0827B34DDA56}"/>
            </c:ext>
          </c:extLst>
        </c:ser>
        <c:ser>
          <c:idx val="44"/>
          <c:order val="44"/>
          <c:tx>
            <c:strRef>
              <c:f>ClasificadorMahala!$AU$2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ClasificadorMahala!$AU$14</c:f>
              <c:numCache>
                <c:formatCode>0.0000000</c:formatCode>
                <c:ptCount val="1"/>
                <c:pt idx="0">
                  <c:v>0.578125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B48-47E8-9AA3-0827B34DDA56}"/>
            </c:ext>
          </c:extLst>
        </c:ser>
        <c:ser>
          <c:idx val="45"/>
          <c:order val="45"/>
          <c:tx>
            <c:strRef>
              <c:f>ClasificadorMahala!$AV$2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ClasificadorMahala!$AV$14</c:f>
              <c:numCache>
                <c:formatCode>0.0000000</c:formatCode>
                <c:ptCount val="1"/>
                <c:pt idx="0">
                  <c:v>0.8828125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5B48-47E8-9AA3-0827B34DDA56}"/>
            </c:ext>
          </c:extLst>
        </c:ser>
        <c:ser>
          <c:idx val="46"/>
          <c:order val="46"/>
          <c:tx>
            <c:strRef>
              <c:f>ClasificadorMahala!$AW$2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ClasificadorMahala!$AW$14</c:f>
              <c:numCache>
                <c:formatCode>0.0000000</c:formatCode>
                <c:ptCount val="1"/>
                <c:pt idx="0">
                  <c:v>0.6328125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5B48-47E8-9AA3-0827B34DDA56}"/>
            </c:ext>
          </c:extLst>
        </c:ser>
        <c:ser>
          <c:idx val="47"/>
          <c:order val="47"/>
          <c:tx>
            <c:strRef>
              <c:f>ClasificadorMahala!$AX$2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ClasificadorMahala!$AX$14</c:f>
              <c:numCache>
                <c:formatCode>0.0000000</c:formatCode>
                <c:ptCount val="1"/>
                <c:pt idx="0">
                  <c:v>0.7890625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5B48-47E8-9AA3-0827B34DDA56}"/>
            </c:ext>
          </c:extLst>
        </c:ser>
        <c:ser>
          <c:idx val="48"/>
          <c:order val="48"/>
          <c:tx>
            <c:strRef>
              <c:f>ClasificadorMahala!$AY$2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ClasificadorMahala!$AY$14</c:f>
              <c:numCache>
                <c:formatCode>0.0000000</c:formatCode>
                <c:ptCount val="1"/>
                <c:pt idx="0">
                  <c:v>0.953125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5B48-47E8-9AA3-0827B34DDA56}"/>
            </c:ext>
          </c:extLst>
        </c:ser>
        <c:ser>
          <c:idx val="49"/>
          <c:order val="49"/>
          <c:tx>
            <c:strRef>
              <c:f>ClasificadorMahala!$AZ$2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ClasificadorMahala!$AZ$14</c:f>
              <c:numCache>
                <c:formatCode>0.0000000</c:formatCode>
                <c:ptCount val="1"/>
                <c:pt idx="0">
                  <c:v>0.8515625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5B48-47E8-9AA3-0827B34DD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254959"/>
        <c:axId val="437031807"/>
      </c:barChart>
      <c:catAx>
        <c:axId val="452254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031807"/>
        <c:crosses val="autoZero"/>
        <c:auto val="1"/>
        <c:lblAlgn val="ctr"/>
        <c:lblOffset val="100"/>
        <c:noMultiLvlLbl val="0"/>
      </c:catAx>
      <c:valAx>
        <c:axId val="43703180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52254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Precisión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ClasificadoresSVM!$C$2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ClasificadoresSVM!$C$8</c:f>
              <c:numCache>
                <c:formatCode>0.0000000</c:formatCode>
                <c:ptCount val="1"/>
                <c:pt idx="0">
                  <c:v>0.96376811594202905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E0-4F21-8F35-1EFCAFE00EE7}"/>
            </c:ext>
          </c:extLst>
        </c:ser>
        <c:ser>
          <c:idx val="1"/>
          <c:order val="1"/>
          <c:tx>
            <c:strRef>
              <c:f>ClasificadoresSVM!$D$2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ClasificadoresSVM!$D$8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E0-4F21-8F35-1EFCAFE00EE7}"/>
            </c:ext>
          </c:extLst>
        </c:ser>
        <c:ser>
          <c:idx val="2"/>
          <c:order val="2"/>
          <c:tx>
            <c:strRef>
              <c:f>ClasificadoresSVM!$E$2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ClasificadoresSVM!$E$8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E0-4F21-8F35-1EFCAFE00EE7}"/>
            </c:ext>
          </c:extLst>
        </c:ser>
        <c:ser>
          <c:idx val="3"/>
          <c:order val="3"/>
          <c:tx>
            <c:strRef>
              <c:f>ClasificadoresSVM!$F$2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ClasificadoresSVM!$F$8</c:f>
              <c:numCache>
                <c:formatCode>0.0000000</c:formatCode>
                <c:ptCount val="1"/>
                <c:pt idx="0">
                  <c:v>0.98076368076367992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E0-4F21-8F35-1EFCAFE00EE7}"/>
            </c:ext>
          </c:extLst>
        </c:ser>
        <c:ser>
          <c:idx val="4"/>
          <c:order val="4"/>
          <c:tx>
            <c:strRef>
              <c:f>ClasificadoresSVM!$G$2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ClasificadoresSVM!$G$8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E0-4F21-8F35-1EFCAFE00EE7}"/>
            </c:ext>
          </c:extLst>
        </c:ser>
        <c:ser>
          <c:idx val="5"/>
          <c:order val="5"/>
          <c:tx>
            <c:strRef>
              <c:f>ClasificadoresSVM!$H$2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ClasificadoresSVM!$H$8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E0-4F21-8F35-1EFCAFE00EE7}"/>
            </c:ext>
          </c:extLst>
        </c:ser>
        <c:ser>
          <c:idx val="6"/>
          <c:order val="6"/>
          <c:tx>
            <c:strRef>
              <c:f>ClasificadoresSVM!$I$2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ClasificadoresSVM!$I$8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E0-4F21-8F35-1EFCAFE00EE7}"/>
            </c:ext>
          </c:extLst>
        </c:ser>
        <c:ser>
          <c:idx val="7"/>
          <c:order val="7"/>
          <c:tx>
            <c:strRef>
              <c:f>ClasificadoresSVM!$J$2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ClasificadoresSVM!$J$8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5E0-4F21-8F35-1EFCAFE00EE7}"/>
            </c:ext>
          </c:extLst>
        </c:ser>
        <c:ser>
          <c:idx val="8"/>
          <c:order val="8"/>
          <c:tx>
            <c:strRef>
              <c:f>ClasificadoresSVM!$K$2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ClasificadoresSVM!$K$8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E0-4F21-8F35-1EFCAFE00EE7}"/>
            </c:ext>
          </c:extLst>
        </c:ser>
        <c:ser>
          <c:idx val="9"/>
          <c:order val="9"/>
          <c:tx>
            <c:strRef>
              <c:f>ClasificadoresSVM!$L$2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ClasificadoresSVM!$L$8</c:f>
              <c:numCache>
                <c:formatCode>0.0000000</c:formatCode>
                <c:ptCount val="1"/>
                <c:pt idx="0">
                  <c:v>0.96376811594202905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5E0-4F21-8F35-1EFCAFE00EE7}"/>
            </c:ext>
          </c:extLst>
        </c:ser>
        <c:ser>
          <c:idx val="10"/>
          <c:order val="10"/>
          <c:tx>
            <c:strRef>
              <c:f>ClasificadoresSVM!$M$2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ClasificadoresSVM!$M$8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E0-4F21-8F35-1EFCAFE00EE7}"/>
            </c:ext>
          </c:extLst>
        </c:ser>
        <c:ser>
          <c:idx val="11"/>
          <c:order val="11"/>
          <c:tx>
            <c:strRef>
              <c:f>ClasificadoresSVM!$N$2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ClasificadoresSVM!$N$8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E0-4F21-8F35-1EFCAFE00EE7}"/>
            </c:ext>
          </c:extLst>
        </c:ser>
        <c:ser>
          <c:idx val="12"/>
          <c:order val="12"/>
          <c:tx>
            <c:strRef>
              <c:f>ClasificadoresSVM!$O$2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ClasificadoresSVM!$O$8</c:f>
              <c:numCache>
                <c:formatCode>0.0000000</c:formatCode>
                <c:ptCount val="1"/>
                <c:pt idx="0">
                  <c:v>0.98484848484848397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5E0-4F21-8F35-1EFCAFE00EE7}"/>
            </c:ext>
          </c:extLst>
        </c:ser>
        <c:ser>
          <c:idx val="13"/>
          <c:order val="13"/>
          <c:tx>
            <c:strRef>
              <c:f>ClasificadoresSVM!$P$2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ClasificadoresSVM!$P$8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5E0-4F21-8F35-1EFCAFE00EE7}"/>
            </c:ext>
          </c:extLst>
        </c:ser>
        <c:ser>
          <c:idx val="14"/>
          <c:order val="14"/>
          <c:tx>
            <c:strRef>
              <c:f>ClasificadoresSVM!$Q$2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ClasificadoresSVM!$Q$8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E0-4F21-8F35-1EFCAFE00EE7}"/>
            </c:ext>
          </c:extLst>
        </c:ser>
        <c:ser>
          <c:idx val="15"/>
          <c:order val="15"/>
          <c:tx>
            <c:strRef>
              <c:f>ClasificadoresSVM!$R$2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ClasificadoresSVM!$R$8</c:f>
              <c:numCache>
                <c:formatCode>0.0000000</c:formatCode>
                <c:ptCount val="1"/>
                <c:pt idx="0">
                  <c:v>0.96376811594202905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5E0-4F21-8F35-1EFCAFE00EE7}"/>
            </c:ext>
          </c:extLst>
        </c:ser>
        <c:ser>
          <c:idx val="16"/>
          <c:order val="16"/>
          <c:tx>
            <c:strRef>
              <c:f>ClasificadoresSVM!$S$2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ClasificadoresSVM!$S$8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5E0-4F21-8F35-1EFCAFE00EE7}"/>
            </c:ext>
          </c:extLst>
        </c:ser>
        <c:ser>
          <c:idx val="17"/>
          <c:order val="17"/>
          <c:tx>
            <c:strRef>
              <c:f>ClasificadoresSVM!$T$2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ClasificadoresSVM!$T$8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E0-4F21-8F35-1EFCAFE00EE7}"/>
            </c:ext>
          </c:extLst>
        </c:ser>
        <c:ser>
          <c:idx val="18"/>
          <c:order val="18"/>
          <c:tx>
            <c:strRef>
              <c:f>ClasificadoresSVM!$U$2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ClasificadoresSVM!$U$8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5E0-4F21-8F35-1EFCAFE00EE7}"/>
            </c:ext>
          </c:extLst>
        </c:ser>
        <c:ser>
          <c:idx val="19"/>
          <c:order val="19"/>
          <c:tx>
            <c:strRef>
              <c:f>ClasificadoresSVM!$V$2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ClasificadoresSVM!$V$8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5E0-4F21-8F35-1EFCAFE00EE7}"/>
            </c:ext>
          </c:extLst>
        </c:ser>
        <c:ser>
          <c:idx val="20"/>
          <c:order val="20"/>
          <c:tx>
            <c:strRef>
              <c:f>ClasificadoresSVM!$W$2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ClasificadoresSVM!$W$8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E0-4F21-8F35-1EFCAFE00EE7}"/>
            </c:ext>
          </c:extLst>
        </c:ser>
        <c:ser>
          <c:idx val="21"/>
          <c:order val="21"/>
          <c:tx>
            <c:strRef>
              <c:f>ClasificadoresSVM!$X$2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ClasificadoresSVM!$X$8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5E0-4F21-8F35-1EFCAFE00EE7}"/>
            </c:ext>
          </c:extLst>
        </c:ser>
        <c:ser>
          <c:idx val="22"/>
          <c:order val="22"/>
          <c:tx>
            <c:strRef>
              <c:f>ClasificadoresSVM!$Y$2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ClasificadoresSVM!$Y$8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5E0-4F21-8F35-1EFCAFE00EE7}"/>
            </c:ext>
          </c:extLst>
        </c:ser>
        <c:ser>
          <c:idx val="23"/>
          <c:order val="23"/>
          <c:tx>
            <c:strRef>
              <c:f>ClasificadoresSVM!$Z$2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ClasificadoresSVM!$Z$8</c:f>
              <c:numCache>
                <c:formatCode>0.0000000</c:formatCode>
                <c:ptCount val="1"/>
                <c:pt idx="0">
                  <c:v>0.99615384615384595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E0-4F21-8F35-1EFCAFE00EE7}"/>
            </c:ext>
          </c:extLst>
        </c:ser>
        <c:ser>
          <c:idx val="24"/>
          <c:order val="24"/>
          <c:tx>
            <c:strRef>
              <c:f>ClasificadoresSVM!$AA$2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ClasificadoresSVM!$AA$8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5E0-4F21-8F35-1EFCAFE00EE7}"/>
            </c:ext>
          </c:extLst>
        </c:ser>
        <c:ser>
          <c:idx val="25"/>
          <c:order val="25"/>
          <c:tx>
            <c:strRef>
              <c:f>ClasificadoresSVM!$AB$2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ClasificadoresSVM!$AB$8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5E0-4F21-8F35-1EFCAFE00EE7}"/>
            </c:ext>
          </c:extLst>
        </c:ser>
        <c:ser>
          <c:idx val="26"/>
          <c:order val="26"/>
          <c:tx>
            <c:strRef>
              <c:f>ClasificadoresSVM!$AC$2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ClasificadoresSVM!$AC$8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E0-4F21-8F35-1EFCAFE00EE7}"/>
            </c:ext>
          </c:extLst>
        </c:ser>
        <c:ser>
          <c:idx val="27"/>
          <c:order val="27"/>
          <c:tx>
            <c:strRef>
              <c:f>ClasificadoresSVM!$AD$2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ClasificadoresSVM!$AD$8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65E0-4F21-8F35-1EFCAFE00EE7}"/>
            </c:ext>
          </c:extLst>
        </c:ser>
        <c:ser>
          <c:idx val="28"/>
          <c:order val="28"/>
          <c:tx>
            <c:strRef>
              <c:f>ClasificadoresSVM!$AE$2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ClasificadoresSVM!$AE$8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65E0-4F21-8F35-1EFCAFE00EE7}"/>
            </c:ext>
          </c:extLst>
        </c:ser>
        <c:ser>
          <c:idx val="29"/>
          <c:order val="29"/>
          <c:tx>
            <c:strRef>
              <c:f>ClasificadoresSVM!$AF$2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ClasificadoresSVM!$AF$8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5E0-4F21-8F35-1EFCAFE00EE7}"/>
            </c:ext>
          </c:extLst>
        </c:ser>
        <c:ser>
          <c:idx val="30"/>
          <c:order val="30"/>
          <c:tx>
            <c:strRef>
              <c:f>ClasificadoresSVM!$AG$2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ClasificadoresSVM!$AG$8</c:f>
              <c:numCache>
                <c:formatCode>0.0000000</c:formatCode>
                <c:ptCount val="1"/>
                <c:pt idx="0">
                  <c:v>0.98484848484848397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65E0-4F21-8F35-1EFCAFE00EE7}"/>
            </c:ext>
          </c:extLst>
        </c:ser>
        <c:ser>
          <c:idx val="31"/>
          <c:order val="31"/>
          <c:tx>
            <c:strRef>
              <c:f>ClasificadoresSVM!$AH$2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ClasificadoresSVM!$AH$8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5E0-4F21-8F35-1EFCAFE00EE7}"/>
            </c:ext>
          </c:extLst>
        </c:ser>
        <c:ser>
          <c:idx val="32"/>
          <c:order val="32"/>
          <c:tx>
            <c:strRef>
              <c:f>ClasificadoresSVM!$AI$2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ClasificadoresSVM!$AI$8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5E0-4F21-8F35-1EFCAFE00EE7}"/>
            </c:ext>
          </c:extLst>
        </c:ser>
        <c:ser>
          <c:idx val="33"/>
          <c:order val="33"/>
          <c:tx>
            <c:strRef>
              <c:f>ClasificadoresSVM!$AJ$2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ClasificadoresSVM!$AJ$8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65E0-4F21-8F35-1EFCAFE00EE7}"/>
            </c:ext>
          </c:extLst>
        </c:ser>
        <c:ser>
          <c:idx val="34"/>
          <c:order val="34"/>
          <c:tx>
            <c:strRef>
              <c:f>ClasificadoresSVM!$AK$2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ClasificadoresSVM!$AK$8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65E0-4F21-8F35-1EFCAFE00EE7}"/>
            </c:ext>
          </c:extLst>
        </c:ser>
        <c:ser>
          <c:idx val="35"/>
          <c:order val="35"/>
          <c:tx>
            <c:strRef>
              <c:f>ClasificadoresSVM!$AL$2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ClasificadoresSVM!$AL$8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5E0-4F21-8F35-1EFCAFE00EE7}"/>
            </c:ext>
          </c:extLst>
        </c:ser>
        <c:ser>
          <c:idx val="36"/>
          <c:order val="36"/>
          <c:tx>
            <c:strRef>
              <c:f>ClasificadoresSVM!$AM$2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ClasificadoresSVM!$AM$8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65E0-4F21-8F35-1EFCAFE00EE7}"/>
            </c:ext>
          </c:extLst>
        </c:ser>
        <c:ser>
          <c:idx val="37"/>
          <c:order val="37"/>
          <c:tx>
            <c:strRef>
              <c:f>ClasificadoresSVM!$AN$2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ClasificadoresSVM!$AN$8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65E0-4F21-8F35-1EFCAFE00EE7}"/>
            </c:ext>
          </c:extLst>
        </c:ser>
        <c:ser>
          <c:idx val="38"/>
          <c:order val="38"/>
          <c:tx>
            <c:strRef>
              <c:f>ClasificadoresSVM!$AO$2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ClasificadoresSVM!$AO$8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65E0-4F21-8F35-1EFCAFE00EE7}"/>
            </c:ext>
          </c:extLst>
        </c:ser>
        <c:ser>
          <c:idx val="39"/>
          <c:order val="39"/>
          <c:tx>
            <c:strRef>
              <c:f>ClasificadoresSVM!$AP$2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ClasificadoresSVM!$AP$8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65E0-4F21-8F35-1EFCAFE00EE7}"/>
            </c:ext>
          </c:extLst>
        </c:ser>
        <c:ser>
          <c:idx val="40"/>
          <c:order val="40"/>
          <c:tx>
            <c:strRef>
              <c:f>ClasificadoresSVM!$AQ$2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ClasificadoresSVM!$AQ$8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65E0-4F21-8F35-1EFCAFE00EE7}"/>
            </c:ext>
          </c:extLst>
        </c:ser>
        <c:ser>
          <c:idx val="41"/>
          <c:order val="41"/>
          <c:tx>
            <c:strRef>
              <c:f>ClasificadoresSVM!$AR$2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ClasificadoresSVM!$AR$8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65E0-4F21-8F35-1EFCAFE00EE7}"/>
            </c:ext>
          </c:extLst>
        </c:ser>
        <c:ser>
          <c:idx val="42"/>
          <c:order val="42"/>
          <c:tx>
            <c:strRef>
              <c:f>ClasificadoresSVM!$AS$2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ClasificadoresSVM!$AS$8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65E0-4F21-8F35-1EFCAFE00EE7}"/>
            </c:ext>
          </c:extLst>
        </c:ser>
        <c:ser>
          <c:idx val="43"/>
          <c:order val="43"/>
          <c:tx>
            <c:strRef>
              <c:f>ClasificadoresSVM!$AT$2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ClasificadoresSVM!$AT$8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65E0-4F21-8F35-1EFCAFE00EE7}"/>
            </c:ext>
          </c:extLst>
        </c:ser>
        <c:ser>
          <c:idx val="44"/>
          <c:order val="44"/>
          <c:tx>
            <c:strRef>
              <c:f>ClasificadoresSVM!$AU$2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ClasificadoresSVM!$AU$8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5E0-4F21-8F35-1EFCAFE00EE7}"/>
            </c:ext>
          </c:extLst>
        </c:ser>
        <c:ser>
          <c:idx val="45"/>
          <c:order val="45"/>
          <c:tx>
            <c:strRef>
              <c:f>ClasificadoresSVM!$AV$2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ClasificadoresSVM!$AV$8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65E0-4F21-8F35-1EFCAFE00EE7}"/>
            </c:ext>
          </c:extLst>
        </c:ser>
        <c:ser>
          <c:idx val="46"/>
          <c:order val="46"/>
          <c:tx>
            <c:strRef>
              <c:f>ClasificadoresSVM!$AW$2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ClasificadoresSVM!$AW$8</c:f>
              <c:numCache>
                <c:formatCode>0.0000000</c:formatCode>
                <c:ptCount val="1"/>
                <c:pt idx="0">
                  <c:v>0.97341007572110105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65E0-4F21-8F35-1EFCAFE00EE7}"/>
            </c:ext>
          </c:extLst>
        </c:ser>
        <c:ser>
          <c:idx val="47"/>
          <c:order val="47"/>
          <c:tx>
            <c:strRef>
              <c:f>ClasificadoresSVM!$AX$2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ClasificadoresSVM!$AX$8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65E0-4F21-8F35-1EFCAFE00EE7}"/>
            </c:ext>
          </c:extLst>
        </c:ser>
        <c:ser>
          <c:idx val="48"/>
          <c:order val="48"/>
          <c:tx>
            <c:strRef>
              <c:f>ClasificadoresSVM!$AY$2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ClasificadoresSVM!$AY$8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65E0-4F21-8F35-1EFCAFE00EE7}"/>
            </c:ext>
          </c:extLst>
        </c:ser>
        <c:ser>
          <c:idx val="49"/>
          <c:order val="49"/>
          <c:tx>
            <c:strRef>
              <c:f>ClasificadoresSVM!$AZ$2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ClasificadoresSVM!$AZ$8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65E0-4F21-8F35-1EFCAFE00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4310799"/>
        <c:axId val="1766024607"/>
      </c:barChart>
      <c:catAx>
        <c:axId val="1764310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6024607"/>
        <c:crosses val="autoZero"/>
        <c:auto val="1"/>
        <c:lblAlgn val="ctr"/>
        <c:lblOffset val="100"/>
        <c:noMultiLvlLbl val="0"/>
      </c:catAx>
      <c:valAx>
        <c:axId val="1766024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4310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Accuracy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ClasificadorLDA!$C$2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ClasificadorLDA!$C$4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0A-4776-8145-DB1DD5ACF464}"/>
            </c:ext>
          </c:extLst>
        </c:ser>
        <c:ser>
          <c:idx val="1"/>
          <c:order val="1"/>
          <c:tx>
            <c:strRef>
              <c:f>ClasificadorLDA!$D$2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ClasificadorLDA!$D$4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0A-4776-8145-DB1DD5ACF464}"/>
            </c:ext>
          </c:extLst>
        </c:ser>
        <c:ser>
          <c:idx val="2"/>
          <c:order val="2"/>
          <c:tx>
            <c:strRef>
              <c:f>ClasificadorLDA!$E$2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ClasificadorLDA!$E$4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0A-4776-8145-DB1DD5ACF464}"/>
            </c:ext>
          </c:extLst>
        </c:ser>
        <c:ser>
          <c:idx val="3"/>
          <c:order val="3"/>
          <c:tx>
            <c:strRef>
              <c:f>ClasificadorLDA!$F$2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ClasificadorLDA!$F$4</c:f>
              <c:numCache>
                <c:formatCode>0.0000000</c:formatCode>
                <c:ptCount val="1"/>
                <c:pt idx="0">
                  <c:v>0.9765625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0A-4776-8145-DB1DD5ACF464}"/>
            </c:ext>
          </c:extLst>
        </c:ser>
        <c:ser>
          <c:idx val="4"/>
          <c:order val="4"/>
          <c:tx>
            <c:strRef>
              <c:f>ClasificadorLDA!$G$2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ClasificadorLDA!$G$4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0A-4776-8145-DB1DD5ACF464}"/>
            </c:ext>
          </c:extLst>
        </c:ser>
        <c:ser>
          <c:idx val="5"/>
          <c:order val="5"/>
          <c:tx>
            <c:strRef>
              <c:f>ClasificadorLDA!$H$2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ClasificadorLDA!$H$4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50A-4776-8145-DB1DD5ACF464}"/>
            </c:ext>
          </c:extLst>
        </c:ser>
        <c:ser>
          <c:idx val="6"/>
          <c:order val="6"/>
          <c:tx>
            <c:strRef>
              <c:f>ClasificadorLDA!$I$2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ClasificadorLDA!$I$4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0A-4776-8145-DB1DD5ACF464}"/>
            </c:ext>
          </c:extLst>
        </c:ser>
        <c:ser>
          <c:idx val="7"/>
          <c:order val="7"/>
          <c:tx>
            <c:strRef>
              <c:f>ClasificadorLDA!$J$2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ClasificadorLDA!$J$4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50A-4776-8145-DB1DD5ACF464}"/>
            </c:ext>
          </c:extLst>
        </c:ser>
        <c:ser>
          <c:idx val="8"/>
          <c:order val="8"/>
          <c:tx>
            <c:strRef>
              <c:f>ClasificadorLDA!$K$2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ClasificadorLDA!$K$4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50A-4776-8145-DB1DD5ACF464}"/>
            </c:ext>
          </c:extLst>
        </c:ser>
        <c:ser>
          <c:idx val="9"/>
          <c:order val="9"/>
          <c:tx>
            <c:strRef>
              <c:f>ClasificadorLDA!$L$2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ClasificadorLDA!$L$4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50A-4776-8145-DB1DD5ACF464}"/>
            </c:ext>
          </c:extLst>
        </c:ser>
        <c:ser>
          <c:idx val="10"/>
          <c:order val="10"/>
          <c:tx>
            <c:strRef>
              <c:f>ClasificadorLDA!$M$2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ClasificadorLDA!$M$4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50A-4776-8145-DB1DD5ACF464}"/>
            </c:ext>
          </c:extLst>
        </c:ser>
        <c:ser>
          <c:idx val="11"/>
          <c:order val="11"/>
          <c:tx>
            <c:strRef>
              <c:f>ClasificadorLDA!$N$2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ClasificadorLDA!$N$4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50A-4776-8145-DB1DD5ACF464}"/>
            </c:ext>
          </c:extLst>
        </c:ser>
        <c:ser>
          <c:idx val="12"/>
          <c:order val="12"/>
          <c:tx>
            <c:strRef>
              <c:f>ClasificadorLDA!$O$2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ClasificadorLDA!$O$4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50A-4776-8145-DB1DD5ACF464}"/>
            </c:ext>
          </c:extLst>
        </c:ser>
        <c:ser>
          <c:idx val="13"/>
          <c:order val="13"/>
          <c:tx>
            <c:strRef>
              <c:f>ClasificadorLDA!$P$2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ClasificadorLDA!$P$4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50A-4776-8145-DB1DD5ACF464}"/>
            </c:ext>
          </c:extLst>
        </c:ser>
        <c:ser>
          <c:idx val="14"/>
          <c:order val="14"/>
          <c:tx>
            <c:strRef>
              <c:f>ClasificadorLDA!$Q$2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ClasificadorLDA!$Q$4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50A-4776-8145-DB1DD5ACF464}"/>
            </c:ext>
          </c:extLst>
        </c:ser>
        <c:ser>
          <c:idx val="15"/>
          <c:order val="15"/>
          <c:tx>
            <c:strRef>
              <c:f>ClasificadorLDA!$R$2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ClasificadorLDA!$R$4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50A-4776-8145-DB1DD5ACF464}"/>
            </c:ext>
          </c:extLst>
        </c:ser>
        <c:ser>
          <c:idx val="16"/>
          <c:order val="16"/>
          <c:tx>
            <c:strRef>
              <c:f>ClasificadorLDA!$S$2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ClasificadorLDA!$S$4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50A-4776-8145-DB1DD5ACF464}"/>
            </c:ext>
          </c:extLst>
        </c:ser>
        <c:ser>
          <c:idx val="17"/>
          <c:order val="17"/>
          <c:tx>
            <c:strRef>
              <c:f>ClasificadorLDA!$T$2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ClasificadorLDA!$T$4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50A-4776-8145-DB1DD5ACF464}"/>
            </c:ext>
          </c:extLst>
        </c:ser>
        <c:ser>
          <c:idx val="18"/>
          <c:order val="18"/>
          <c:tx>
            <c:strRef>
              <c:f>ClasificadorLDA!$U$2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ClasificadorLDA!$U$4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50A-4776-8145-DB1DD5ACF464}"/>
            </c:ext>
          </c:extLst>
        </c:ser>
        <c:ser>
          <c:idx val="19"/>
          <c:order val="19"/>
          <c:tx>
            <c:strRef>
              <c:f>ClasificadorLDA!$V$2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ClasificadorLDA!$V$4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50A-4776-8145-DB1DD5ACF464}"/>
            </c:ext>
          </c:extLst>
        </c:ser>
        <c:ser>
          <c:idx val="20"/>
          <c:order val="20"/>
          <c:tx>
            <c:strRef>
              <c:f>ClasificadorLDA!$W$2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ClasificadorLDA!$W$4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50A-4776-8145-DB1DD5ACF464}"/>
            </c:ext>
          </c:extLst>
        </c:ser>
        <c:ser>
          <c:idx val="21"/>
          <c:order val="21"/>
          <c:tx>
            <c:strRef>
              <c:f>ClasificadorLDA!$X$2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ClasificadorLDA!$X$4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50A-4776-8145-DB1DD5ACF464}"/>
            </c:ext>
          </c:extLst>
        </c:ser>
        <c:ser>
          <c:idx val="22"/>
          <c:order val="22"/>
          <c:tx>
            <c:strRef>
              <c:f>ClasificadorLDA!$Y$2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ClasificadorLDA!$Y$4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50A-4776-8145-DB1DD5ACF464}"/>
            </c:ext>
          </c:extLst>
        </c:ser>
        <c:ser>
          <c:idx val="23"/>
          <c:order val="23"/>
          <c:tx>
            <c:strRef>
              <c:f>ClasificadorLDA!$Z$2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ClasificadorLDA!$Z$4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50A-4776-8145-DB1DD5ACF464}"/>
            </c:ext>
          </c:extLst>
        </c:ser>
        <c:ser>
          <c:idx val="24"/>
          <c:order val="24"/>
          <c:tx>
            <c:strRef>
              <c:f>ClasificadorLDA!$AA$2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ClasificadorLDA!$AA$4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50A-4776-8145-DB1DD5ACF464}"/>
            </c:ext>
          </c:extLst>
        </c:ser>
        <c:ser>
          <c:idx val="25"/>
          <c:order val="25"/>
          <c:tx>
            <c:strRef>
              <c:f>ClasificadorLDA!$AB$2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ClasificadorLDA!$AB$4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550A-4776-8145-DB1DD5ACF464}"/>
            </c:ext>
          </c:extLst>
        </c:ser>
        <c:ser>
          <c:idx val="26"/>
          <c:order val="26"/>
          <c:tx>
            <c:strRef>
              <c:f>ClasificadorLDA!$AC$2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ClasificadorLDA!$AC$4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50A-4776-8145-DB1DD5ACF464}"/>
            </c:ext>
          </c:extLst>
        </c:ser>
        <c:ser>
          <c:idx val="27"/>
          <c:order val="27"/>
          <c:tx>
            <c:strRef>
              <c:f>ClasificadorLDA!$AD$2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ClasificadorLDA!$AD$4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550A-4776-8145-DB1DD5ACF464}"/>
            </c:ext>
          </c:extLst>
        </c:ser>
        <c:ser>
          <c:idx val="28"/>
          <c:order val="28"/>
          <c:tx>
            <c:strRef>
              <c:f>ClasificadorLDA!$AE$2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ClasificadorLDA!$AE$4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50A-4776-8145-DB1DD5ACF464}"/>
            </c:ext>
          </c:extLst>
        </c:ser>
        <c:ser>
          <c:idx val="29"/>
          <c:order val="29"/>
          <c:tx>
            <c:strRef>
              <c:f>ClasificadorLDA!$AF$2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ClasificadorLDA!$AF$4</c:f>
              <c:numCache>
                <c:formatCode>0.0000000</c:formatCode>
                <c:ptCount val="1"/>
                <c:pt idx="0">
                  <c:v>0.9765625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50A-4776-8145-DB1DD5ACF464}"/>
            </c:ext>
          </c:extLst>
        </c:ser>
        <c:ser>
          <c:idx val="30"/>
          <c:order val="30"/>
          <c:tx>
            <c:strRef>
              <c:f>ClasificadorLDA!$AG$2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ClasificadorLDA!$AG$4</c:f>
              <c:numCache>
                <c:formatCode>0.0000000</c:formatCode>
                <c:ptCount val="1"/>
                <c:pt idx="0">
                  <c:v>0.9765625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550A-4776-8145-DB1DD5ACF464}"/>
            </c:ext>
          </c:extLst>
        </c:ser>
        <c:ser>
          <c:idx val="31"/>
          <c:order val="31"/>
          <c:tx>
            <c:strRef>
              <c:f>ClasificadorLDA!$AH$2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ClasificadorLDA!$AH$4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50A-4776-8145-DB1DD5ACF464}"/>
            </c:ext>
          </c:extLst>
        </c:ser>
        <c:ser>
          <c:idx val="32"/>
          <c:order val="32"/>
          <c:tx>
            <c:strRef>
              <c:f>ClasificadorLDA!$AI$2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ClasificadorLDA!$AI$4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50A-4776-8145-DB1DD5ACF464}"/>
            </c:ext>
          </c:extLst>
        </c:ser>
        <c:ser>
          <c:idx val="33"/>
          <c:order val="33"/>
          <c:tx>
            <c:strRef>
              <c:f>ClasificadorLDA!$AJ$2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ClasificadorLDA!$AJ$4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550A-4776-8145-DB1DD5ACF464}"/>
            </c:ext>
          </c:extLst>
        </c:ser>
        <c:ser>
          <c:idx val="34"/>
          <c:order val="34"/>
          <c:tx>
            <c:strRef>
              <c:f>ClasificadorLDA!$AK$2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ClasificadorLDA!$AK$4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550A-4776-8145-DB1DD5ACF464}"/>
            </c:ext>
          </c:extLst>
        </c:ser>
        <c:ser>
          <c:idx val="35"/>
          <c:order val="35"/>
          <c:tx>
            <c:strRef>
              <c:f>ClasificadorLDA!$AL$2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ClasificadorLDA!$AL$4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50A-4776-8145-DB1DD5ACF464}"/>
            </c:ext>
          </c:extLst>
        </c:ser>
        <c:ser>
          <c:idx val="36"/>
          <c:order val="36"/>
          <c:tx>
            <c:strRef>
              <c:f>ClasificadorLDA!$AM$2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ClasificadorLDA!$AM$4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550A-4776-8145-DB1DD5ACF464}"/>
            </c:ext>
          </c:extLst>
        </c:ser>
        <c:ser>
          <c:idx val="37"/>
          <c:order val="37"/>
          <c:tx>
            <c:strRef>
              <c:f>ClasificadorLDA!$AN$2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ClasificadorLDA!$AN$4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550A-4776-8145-DB1DD5ACF464}"/>
            </c:ext>
          </c:extLst>
        </c:ser>
        <c:ser>
          <c:idx val="38"/>
          <c:order val="38"/>
          <c:tx>
            <c:strRef>
              <c:f>ClasificadorLDA!$AO$2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ClasificadorLDA!$AO$4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550A-4776-8145-DB1DD5ACF464}"/>
            </c:ext>
          </c:extLst>
        </c:ser>
        <c:ser>
          <c:idx val="39"/>
          <c:order val="39"/>
          <c:tx>
            <c:strRef>
              <c:f>ClasificadorLDA!$AP$2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ClasificadorLDA!$AP$4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550A-4776-8145-DB1DD5ACF464}"/>
            </c:ext>
          </c:extLst>
        </c:ser>
        <c:ser>
          <c:idx val="40"/>
          <c:order val="40"/>
          <c:tx>
            <c:strRef>
              <c:f>ClasificadorLDA!$AQ$2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ClasificadorLDA!$AQ$4</c:f>
              <c:numCache>
                <c:formatCode>0.0000000</c:formatCode>
                <c:ptCount val="1"/>
                <c:pt idx="0">
                  <c:v>0.9765625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550A-4776-8145-DB1DD5ACF464}"/>
            </c:ext>
          </c:extLst>
        </c:ser>
        <c:ser>
          <c:idx val="41"/>
          <c:order val="41"/>
          <c:tx>
            <c:strRef>
              <c:f>ClasificadorLDA!$AR$2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ClasificadorLDA!$AR$4</c:f>
              <c:numCache>
                <c:formatCode>0.0000000</c:formatCode>
                <c:ptCount val="1"/>
                <c:pt idx="0">
                  <c:v>0.9765625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550A-4776-8145-DB1DD5ACF464}"/>
            </c:ext>
          </c:extLst>
        </c:ser>
        <c:ser>
          <c:idx val="42"/>
          <c:order val="42"/>
          <c:tx>
            <c:strRef>
              <c:f>ClasificadorLDA!$AS$2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ClasificadorLDA!$AS$4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50A-4776-8145-DB1DD5ACF464}"/>
            </c:ext>
          </c:extLst>
        </c:ser>
        <c:ser>
          <c:idx val="43"/>
          <c:order val="43"/>
          <c:tx>
            <c:strRef>
              <c:f>ClasificadorLDA!$AT$2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ClasificadorLDA!$AT$4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550A-4776-8145-DB1DD5ACF464}"/>
            </c:ext>
          </c:extLst>
        </c:ser>
        <c:ser>
          <c:idx val="44"/>
          <c:order val="44"/>
          <c:tx>
            <c:strRef>
              <c:f>ClasificadorLDA!$AU$2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ClasificadorLDA!$AU$4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50A-4776-8145-DB1DD5ACF464}"/>
            </c:ext>
          </c:extLst>
        </c:ser>
        <c:ser>
          <c:idx val="45"/>
          <c:order val="45"/>
          <c:tx>
            <c:strRef>
              <c:f>ClasificadorLDA!$AV$2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ClasificadorLDA!$AV$4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550A-4776-8145-DB1DD5ACF464}"/>
            </c:ext>
          </c:extLst>
        </c:ser>
        <c:ser>
          <c:idx val="46"/>
          <c:order val="46"/>
          <c:tx>
            <c:strRef>
              <c:f>ClasificadorLDA!$AW$2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ClasificadorLDA!$AW$4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550A-4776-8145-DB1DD5ACF464}"/>
            </c:ext>
          </c:extLst>
        </c:ser>
        <c:ser>
          <c:idx val="47"/>
          <c:order val="47"/>
          <c:tx>
            <c:strRef>
              <c:f>ClasificadorLDA!$AX$2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ClasificadorLDA!$AX$4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550A-4776-8145-DB1DD5ACF464}"/>
            </c:ext>
          </c:extLst>
        </c:ser>
        <c:ser>
          <c:idx val="48"/>
          <c:order val="48"/>
          <c:tx>
            <c:strRef>
              <c:f>ClasificadorLDA!$AY$2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ClasificadorLDA!$AY$4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550A-4776-8145-DB1DD5ACF464}"/>
            </c:ext>
          </c:extLst>
        </c:ser>
        <c:ser>
          <c:idx val="49"/>
          <c:order val="49"/>
          <c:tx>
            <c:strRef>
              <c:f>ClasificadorLDA!$AZ$2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ClasificadorLDA!$AZ$4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550A-4776-8145-DB1DD5ACF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322767"/>
        <c:axId val="437060511"/>
      </c:barChart>
      <c:catAx>
        <c:axId val="443322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060511"/>
        <c:crosses val="autoZero"/>
        <c:auto val="1"/>
        <c:lblAlgn val="ctr"/>
        <c:lblOffset val="100"/>
        <c:noMultiLvlLbl val="0"/>
      </c:catAx>
      <c:valAx>
        <c:axId val="43706051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322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Precisión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ClasificadorLDA!$C$2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ClasificadorLDA!$C$6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B4-4D54-95AE-505CB4D75812}"/>
            </c:ext>
          </c:extLst>
        </c:ser>
        <c:ser>
          <c:idx val="1"/>
          <c:order val="1"/>
          <c:tx>
            <c:strRef>
              <c:f>ClasificadorLDA!$D$2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ClasificadorLDA!$D$6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B4-4D54-95AE-505CB4D75812}"/>
            </c:ext>
          </c:extLst>
        </c:ser>
        <c:ser>
          <c:idx val="2"/>
          <c:order val="2"/>
          <c:tx>
            <c:strRef>
              <c:f>ClasificadorLDA!$E$2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ClasificadorLDA!$E$6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B4-4D54-95AE-505CB4D75812}"/>
            </c:ext>
          </c:extLst>
        </c:ser>
        <c:ser>
          <c:idx val="3"/>
          <c:order val="3"/>
          <c:tx>
            <c:strRef>
              <c:f>ClasificadorLDA!$F$2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ClasificadorLDA!$F$6</c:f>
              <c:numCache>
                <c:formatCode>0.0000000</c:formatCode>
                <c:ptCount val="1"/>
                <c:pt idx="0">
                  <c:v>0.97761194029850695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B4-4D54-95AE-505CB4D75812}"/>
            </c:ext>
          </c:extLst>
        </c:ser>
        <c:ser>
          <c:idx val="4"/>
          <c:order val="4"/>
          <c:tx>
            <c:strRef>
              <c:f>ClasificadorLDA!$G$2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ClasificadorLDA!$G$6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B4-4D54-95AE-505CB4D75812}"/>
            </c:ext>
          </c:extLst>
        </c:ser>
        <c:ser>
          <c:idx val="5"/>
          <c:order val="5"/>
          <c:tx>
            <c:strRef>
              <c:f>ClasificadorLDA!$H$2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ClasificadorLDA!$H$6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B4-4D54-95AE-505CB4D75812}"/>
            </c:ext>
          </c:extLst>
        </c:ser>
        <c:ser>
          <c:idx val="6"/>
          <c:order val="6"/>
          <c:tx>
            <c:strRef>
              <c:f>ClasificadorLDA!$I$2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ClasificadorLDA!$I$6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B4-4D54-95AE-505CB4D75812}"/>
            </c:ext>
          </c:extLst>
        </c:ser>
        <c:ser>
          <c:idx val="7"/>
          <c:order val="7"/>
          <c:tx>
            <c:strRef>
              <c:f>ClasificadorLDA!$J$2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ClasificadorLDA!$J$6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7B4-4D54-95AE-505CB4D75812}"/>
            </c:ext>
          </c:extLst>
        </c:ser>
        <c:ser>
          <c:idx val="8"/>
          <c:order val="8"/>
          <c:tx>
            <c:strRef>
              <c:f>ClasificadorLDA!$K$2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ClasificadorLDA!$K$6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7B4-4D54-95AE-505CB4D75812}"/>
            </c:ext>
          </c:extLst>
        </c:ser>
        <c:ser>
          <c:idx val="9"/>
          <c:order val="9"/>
          <c:tx>
            <c:strRef>
              <c:f>ClasificadorLDA!$L$2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ClasificadorLDA!$L$6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7B4-4D54-95AE-505CB4D75812}"/>
            </c:ext>
          </c:extLst>
        </c:ser>
        <c:ser>
          <c:idx val="10"/>
          <c:order val="10"/>
          <c:tx>
            <c:strRef>
              <c:f>ClasificadorLDA!$M$2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ClasificadorLDA!$M$6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7B4-4D54-95AE-505CB4D75812}"/>
            </c:ext>
          </c:extLst>
        </c:ser>
        <c:ser>
          <c:idx val="11"/>
          <c:order val="11"/>
          <c:tx>
            <c:strRef>
              <c:f>ClasificadorLDA!$N$2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ClasificadorLDA!$N$6</c:f>
              <c:numCache>
                <c:formatCode>0.0000000</c:formatCode>
                <c:ptCount val="1"/>
                <c:pt idx="0">
                  <c:v>0.98484848484848397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7B4-4D54-95AE-505CB4D75812}"/>
            </c:ext>
          </c:extLst>
        </c:ser>
        <c:ser>
          <c:idx val="12"/>
          <c:order val="12"/>
          <c:tx>
            <c:strRef>
              <c:f>ClasificadorLDA!$O$2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ClasificadorLDA!$O$6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7B4-4D54-95AE-505CB4D75812}"/>
            </c:ext>
          </c:extLst>
        </c:ser>
        <c:ser>
          <c:idx val="13"/>
          <c:order val="13"/>
          <c:tx>
            <c:strRef>
              <c:f>ClasificadorLDA!$P$2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ClasificadorLDA!$P$6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7B4-4D54-95AE-505CB4D75812}"/>
            </c:ext>
          </c:extLst>
        </c:ser>
        <c:ser>
          <c:idx val="14"/>
          <c:order val="14"/>
          <c:tx>
            <c:strRef>
              <c:f>ClasificadorLDA!$Q$2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ClasificadorLDA!$Q$6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7B4-4D54-95AE-505CB4D75812}"/>
            </c:ext>
          </c:extLst>
        </c:ser>
        <c:ser>
          <c:idx val="15"/>
          <c:order val="15"/>
          <c:tx>
            <c:strRef>
              <c:f>ClasificadorLDA!$R$2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ClasificadorLDA!$R$6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7B4-4D54-95AE-505CB4D75812}"/>
            </c:ext>
          </c:extLst>
        </c:ser>
        <c:ser>
          <c:idx val="16"/>
          <c:order val="16"/>
          <c:tx>
            <c:strRef>
              <c:f>ClasificadorLDA!$S$2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ClasificadorLDA!$S$6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7B4-4D54-95AE-505CB4D75812}"/>
            </c:ext>
          </c:extLst>
        </c:ser>
        <c:ser>
          <c:idx val="17"/>
          <c:order val="17"/>
          <c:tx>
            <c:strRef>
              <c:f>ClasificadorLDA!$T$2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ClasificadorLDA!$T$6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7B4-4D54-95AE-505CB4D75812}"/>
            </c:ext>
          </c:extLst>
        </c:ser>
        <c:ser>
          <c:idx val="18"/>
          <c:order val="18"/>
          <c:tx>
            <c:strRef>
              <c:f>ClasificadorLDA!$U$2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ClasificadorLDA!$U$6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7B4-4D54-95AE-505CB4D75812}"/>
            </c:ext>
          </c:extLst>
        </c:ser>
        <c:ser>
          <c:idx val="19"/>
          <c:order val="19"/>
          <c:tx>
            <c:strRef>
              <c:f>ClasificadorLDA!$V$2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ClasificadorLDA!$V$6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17B4-4D54-95AE-505CB4D75812}"/>
            </c:ext>
          </c:extLst>
        </c:ser>
        <c:ser>
          <c:idx val="20"/>
          <c:order val="20"/>
          <c:tx>
            <c:strRef>
              <c:f>ClasificadorLDA!$W$2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ClasificadorLDA!$W$6</c:f>
              <c:numCache>
                <c:formatCode>0.0000000</c:formatCode>
                <c:ptCount val="1"/>
                <c:pt idx="0">
                  <c:v>0.98484848484848397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7B4-4D54-95AE-505CB4D75812}"/>
            </c:ext>
          </c:extLst>
        </c:ser>
        <c:ser>
          <c:idx val="21"/>
          <c:order val="21"/>
          <c:tx>
            <c:strRef>
              <c:f>ClasificadorLDA!$X$2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ClasificadorLDA!$X$6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7B4-4D54-95AE-505CB4D75812}"/>
            </c:ext>
          </c:extLst>
        </c:ser>
        <c:ser>
          <c:idx val="22"/>
          <c:order val="22"/>
          <c:tx>
            <c:strRef>
              <c:f>ClasificadorLDA!$Y$2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ClasificadorLDA!$Y$6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7B4-4D54-95AE-505CB4D75812}"/>
            </c:ext>
          </c:extLst>
        </c:ser>
        <c:ser>
          <c:idx val="23"/>
          <c:order val="23"/>
          <c:tx>
            <c:strRef>
              <c:f>ClasificadorLDA!$Z$2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ClasificadorLDA!$Z$6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7B4-4D54-95AE-505CB4D75812}"/>
            </c:ext>
          </c:extLst>
        </c:ser>
        <c:ser>
          <c:idx val="24"/>
          <c:order val="24"/>
          <c:tx>
            <c:strRef>
              <c:f>ClasificadorLDA!$AA$2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ClasificadorLDA!$AA$6</c:f>
              <c:numCache>
                <c:formatCode>0.0000000</c:formatCode>
                <c:ptCount val="1"/>
                <c:pt idx="0">
                  <c:v>0.98484848484848397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7B4-4D54-95AE-505CB4D75812}"/>
            </c:ext>
          </c:extLst>
        </c:ser>
        <c:ser>
          <c:idx val="25"/>
          <c:order val="25"/>
          <c:tx>
            <c:strRef>
              <c:f>ClasificadorLDA!$AB$2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ClasificadorLDA!$AB$6</c:f>
              <c:numCache>
                <c:formatCode>0.0000000</c:formatCode>
                <c:ptCount val="1"/>
                <c:pt idx="0">
                  <c:v>0.98484848484848397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7B4-4D54-95AE-505CB4D75812}"/>
            </c:ext>
          </c:extLst>
        </c:ser>
        <c:ser>
          <c:idx val="26"/>
          <c:order val="26"/>
          <c:tx>
            <c:strRef>
              <c:f>ClasificadorLDA!$AC$2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ClasificadorLDA!$AC$6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17B4-4D54-95AE-505CB4D75812}"/>
            </c:ext>
          </c:extLst>
        </c:ser>
        <c:ser>
          <c:idx val="27"/>
          <c:order val="27"/>
          <c:tx>
            <c:strRef>
              <c:f>ClasificadorLDA!$AD$2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ClasificadorLDA!$AD$6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17B4-4D54-95AE-505CB4D75812}"/>
            </c:ext>
          </c:extLst>
        </c:ser>
        <c:ser>
          <c:idx val="28"/>
          <c:order val="28"/>
          <c:tx>
            <c:strRef>
              <c:f>ClasificadorLDA!$AE$2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ClasificadorLDA!$AE$6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17B4-4D54-95AE-505CB4D75812}"/>
            </c:ext>
          </c:extLst>
        </c:ser>
        <c:ser>
          <c:idx val="29"/>
          <c:order val="29"/>
          <c:tx>
            <c:strRef>
              <c:f>ClasificadorLDA!$AF$2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ClasificadorLDA!$AF$6</c:f>
              <c:numCache>
                <c:formatCode>0.0000000</c:formatCode>
                <c:ptCount val="1"/>
                <c:pt idx="0">
                  <c:v>0.97761194029850695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7B4-4D54-95AE-505CB4D75812}"/>
            </c:ext>
          </c:extLst>
        </c:ser>
        <c:ser>
          <c:idx val="30"/>
          <c:order val="30"/>
          <c:tx>
            <c:strRef>
              <c:f>ClasificadorLDA!$AG$2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ClasificadorLDA!$AG$6</c:f>
              <c:numCache>
                <c:formatCode>0.0000000</c:formatCode>
                <c:ptCount val="1"/>
                <c:pt idx="0">
                  <c:v>0.97667887667887598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17B4-4D54-95AE-505CB4D75812}"/>
            </c:ext>
          </c:extLst>
        </c:ser>
        <c:ser>
          <c:idx val="31"/>
          <c:order val="31"/>
          <c:tx>
            <c:strRef>
              <c:f>ClasificadorLDA!$AH$2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ClasificadorLDA!$AH$6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7B4-4D54-95AE-505CB4D75812}"/>
            </c:ext>
          </c:extLst>
        </c:ser>
        <c:ser>
          <c:idx val="32"/>
          <c:order val="32"/>
          <c:tx>
            <c:strRef>
              <c:f>ClasificadorLDA!$AI$2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ClasificadorLDA!$AI$6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7B4-4D54-95AE-505CB4D75812}"/>
            </c:ext>
          </c:extLst>
        </c:ser>
        <c:ser>
          <c:idx val="33"/>
          <c:order val="33"/>
          <c:tx>
            <c:strRef>
              <c:f>ClasificadorLDA!$AJ$2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ClasificadorLDA!$AJ$6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17B4-4D54-95AE-505CB4D75812}"/>
            </c:ext>
          </c:extLst>
        </c:ser>
        <c:ser>
          <c:idx val="34"/>
          <c:order val="34"/>
          <c:tx>
            <c:strRef>
              <c:f>ClasificadorLDA!$AK$2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ClasificadorLDA!$AK$6</c:f>
              <c:numCache>
                <c:formatCode>0.0000000</c:formatCode>
                <c:ptCount val="1"/>
                <c:pt idx="0">
                  <c:v>0.98484848484848397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17B4-4D54-95AE-505CB4D75812}"/>
            </c:ext>
          </c:extLst>
        </c:ser>
        <c:ser>
          <c:idx val="35"/>
          <c:order val="35"/>
          <c:tx>
            <c:strRef>
              <c:f>ClasificadorLDA!$AL$2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ClasificadorLDA!$AL$6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17B4-4D54-95AE-505CB4D75812}"/>
            </c:ext>
          </c:extLst>
        </c:ser>
        <c:ser>
          <c:idx val="36"/>
          <c:order val="36"/>
          <c:tx>
            <c:strRef>
              <c:f>ClasificadorLDA!$AM$2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ClasificadorLDA!$AM$6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17B4-4D54-95AE-505CB4D75812}"/>
            </c:ext>
          </c:extLst>
        </c:ser>
        <c:ser>
          <c:idx val="37"/>
          <c:order val="37"/>
          <c:tx>
            <c:strRef>
              <c:f>ClasificadorLDA!$AN$2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ClasificadorLDA!$AN$6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17B4-4D54-95AE-505CB4D75812}"/>
            </c:ext>
          </c:extLst>
        </c:ser>
        <c:ser>
          <c:idx val="38"/>
          <c:order val="38"/>
          <c:tx>
            <c:strRef>
              <c:f>ClasificadorLDA!$AO$2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ClasificadorLDA!$AO$6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17B4-4D54-95AE-505CB4D75812}"/>
            </c:ext>
          </c:extLst>
        </c:ser>
        <c:ser>
          <c:idx val="39"/>
          <c:order val="39"/>
          <c:tx>
            <c:strRef>
              <c:f>ClasificadorLDA!$AP$2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ClasificadorLDA!$AP$6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17B4-4D54-95AE-505CB4D75812}"/>
            </c:ext>
          </c:extLst>
        </c:ser>
        <c:ser>
          <c:idx val="40"/>
          <c:order val="40"/>
          <c:tx>
            <c:strRef>
              <c:f>ClasificadorLDA!$AQ$2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ClasificadorLDA!$AQ$6</c:f>
              <c:numCache>
                <c:formatCode>0.0000000</c:formatCode>
                <c:ptCount val="1"/>
                <c:pt idx="0">
                  <c:v>0.97761194029850695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17B4-4D54-95AE-505CB4D75812}"/>
            </c:ext>
          </c:extLst>
        </c:ser>
        <c:ser>
          <c:idx val="41"/>
          <c:order val="41"/>
          <c:tx>
            <c:strRef>
              <c:f>ClasificadorLDA!$AR$2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ClasificadorLDA!$AR$6</c:f>
              <c:numCache>
                <c:formatCode>0.0000000</c:formatCode>
                <c:ptCount val="1"/>
                <c:pt idx="0">
                  <c:v>0.97667887667887598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17B4-4D54-95AE-505CB4D75812}"/>
            </c:ext>
          </c:extLst>
        </c:ser>
        <c:ser>
          <c:idx val="42"/>
          <c:order val="42"/>
          <c:tx>
            <c:strRef>
              <c:f>ClasificadorLDA!$AS$2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ClasificadorLDA!$AS$6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17B4-4D54-95AE-505CB4D75812}"/>
            </c:ext>
          </c:extLst>
        </c:ser>
        <c:ser>
          <c:idx val="43"/>
          <c:order val="43"/>
          <c:tx>
            <c:strRef>
              <c:f>ClasificadorLDA!$AT$2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ClasificadorLDA!$AT$6</c:f>
              <c:numCache>
                <c:formatCode>0.0000000</c:formatCode>
                <c:ptCount val="1"/>
                <c:pt idx="0">
                  <c:v>0.98484848484848397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17B4-4D54-95AE-505CB4D75812}"/>
            </c:ext>
          </c:extLst>
        </c:ser>
        <c:ser>
          <c:idx val="44"/>
          <c:order val="44"/>
          <c:tx>
            <c:strRef>
              <c:f>ClasificadorLDA!$AU$2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ClasificadorLDA!$AU$6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7B4-4D54-95AE-505CB4D75812}"/>
            </c:ext>
          </c:extLst>
        </c:ser>
        <c:ser>
          <c:idx val="45"/>
          <c:order val="45"/>
          <c:tx>
            <c:strRef>
              <c:f>ClasificadorLDA!$AV$2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ClasificadorLDA!$AV$6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17B4-4D54-95AE-505CB4D75812}"/>
            </c:ext>
          </c:extLst>
        </c:ser>
        <c:ser>
          <c:idx val="46"/>
          <c:order val="46"/>
          <c:tx>
            <c:strRef>
              <c:f>ClasificadorLDA!$AW$2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ClasificadorLDA!$AW$6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17B4-4D54-95AE-505CB4D75812}"/>
            </c:ext>
          </c:extLst>
        </c:ser>
        <c:ser>
          <c:idx val="47"/>
          <c:order val="47"/>
          <c:tx>
            <c:strRef>
              <c:f>ClasificadorLDA!$AX$2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ClasificadorLDA!$AX$6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17B4-4D54-95AE-505CB4D75812}"/>
            </c:ext>
          </c:extLst>
        </c:ser>
        <c:ser>
          <c:idx val="48"/>
          <c:order val="48"/>
          <c:tx>
            <c:strRef>
              <c:f>ClasificadorLDA!$AY$2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ClasificadorLDA!$AY$6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17B4-4D54-95AE-505CB4D75812}"/>
            </c:ext>
          </c:extLst>
        </c:ser>
        <c:ser>
          <c:idx val="49"/>
          <c:order val="49"/>
          <c:tx>
            <c:strRef>
              <c:f>ClasificadorLDA!$AZ$2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ClasificadorLDA!$AZ$6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17B4-4D54-95AE-505CB4D75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4908159"/>
        <c:axId val="1883246031"/>
      </c:barChart>
      <c:catAx>
        <c:axId val="50490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3246031"/>
        <c:crosses val="autoZero"/>
        <c:auto val="1"/>
        <c:lblAlgn val="ctr"/>
        <c:lblOffset val="100"/>
        <c:noMultiLvlLbl val="0"/>
      </c:catAx>
      <c:valAx>
        <c:axId val="188324603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4908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Especifidad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ClasificadorLDA!$C$2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ClasificadorLDA!$C$8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B-4ACA-997A-05F391545020}"/>
            </c:ext>
          </c:extLst>
        </c:ser>
        <c:ser>
          <c:idx val="1"/>
          <c:order val="1"/>
          <c:tx>
            <c:strRef>
              <c:f>ClasificadorLDA!$D$2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ClasificadorLDA!$D$8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B-4ACA-997A-05F391545020}"/>
            </c:ext>
          </c:extLst>
        </c:ser>
        <c:ser>
          <c:idx val="2"/>
          <c:order val="2"/>
          <c:tx>
            <c:strRef>
              <c:f>ClasificadorLDA!$E$2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ClasificadorLDA!$E$8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2B-4ACA-997A-05F391545020}"/>
            </c:ext>
          </c:extLst>
        </c:ser>
        <c:ser>
          <c:idx val="3"/>
          <c:order val="3"/>
          <c:tx>
            <c:strRef>
              <c:f>ClasificadorLDA!$F$2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ClasificadorLDA!$F$8</c:f>
              <c:numCache>
                <c:formatCode>0.0000000</c:formatCode>
                <c:ptCount val="1"/>
                <c:pt idx="0">
                  <c:v>0.953125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2B-4ACA-997A-05F391545020}"/>
            </c:ext>
          </c:extLst>
        </c:ser>
        <c:ser>
          <c:idx val="4"/>
          <c:order val="4"/>
          <c:tx>
            <c:strRef>
              <c:f>ClasificadorLDA!$G$2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ClasificadorLDA!$G$8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2B-4ACA-997A-05F391545020}"/>
            </c:ext>
          </c:extLst>
        </c:ser>
        <c:ser>
          <c:idx val="5"/>
          <c:order val="5"/>
          <c:tx>
            <c:strRef>
              <c:f>ClasificadorLDA!$H$2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ClasificadorLDA!$H$8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2B-4ACA-997A-05F391545020}"/>
            </c:ext>
          </c:extLst>
        </c:ser>
        <c:ser>
          <c:idx val="6"/>
          <c:order val="6"/>
          <c:tx>
            <c:strRef>
              <c:f>ClasificadorLDA!$I$2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ClasificadorLDA!$I$8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2B-4ACA-997A-05F391545020}"/>
            </c:ext>
          </c:extLst>
        </c:ser>
        <c:ser>
          <c:idx val="7"/>
          <c:order val="7"/>
          <c:tx>
            <c:strRef>
              <c:f>ClasificadorLDA!$J$2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ClasificadorLDA!$J$8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2B-4ACA-997A-05F391545020}"/>
            </c:ext>
          </c:extLst>
        </c:ser>
        <c:ser>
          <c:idx val="8"/>
          <c:order val="8"/>
          <c:tx>
            <c:strRef>
              <c:f>ClasificadorLDA!$K$2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ClasificadorLDA!$K$8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A2B-4ACA-997A-05F391545020}"/>
            </c:ext>
          </c:extLst>
        </c:ser>
        <c:ser>
          <c:idx val="9"/>
          <c:order val="9"/>
          <c:tx>
            <c:strRef>
              <c:f>ClasificadorLDA!$L$2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ClasificadorLDA!$L$8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A2B-4ACA-997A-05F391545020}"/>
            </c:ext>
          </c:extLst>
        </c:ser>
        <c:ser>
          <c:idx val="10"/>
          <c:order val="10"/>
          <c:tx>
            <c:strRef>
              <c:f>ClasificadorLDA!$M$2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ClasificadorLDA!$M$8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2B-4ACA-997A-05F391545020}"/>
            </c:ext>
          </c:extLst>
        </c:ser>
        <c:ser>
          <c:idx val="11"/>
          <c:order val="11"/>
          <c:tx>
            <c:strRef>
              <c:f>ClasificadorLDA!$N$2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ClasificadorLDA!$N$8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A2B-4ACA-997A-05F391545020}"/>
            </c:ext>
          </c:extLst>
        </c:ser>
        <c:ser>
          <c:idx val="12"/>
          <c:order val="12"/>
          <c:tx>
            <c:strRef>
              <c:f>ClasificadorLDA!$O$2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ClasificadorLDA!$O$8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A2B-4ACA-997A-05F391545020}"/>
            </c:ext>
          </c:extLst>
        </c:ser>
        <c:ser>
          <c:idx val="13"/>
          <c:order val="13"/>
          <c:tx>
            <c:strRef>
              <c:f>ClasificadorLDA!$P$2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ClasificadorLDA!$P$8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A2B-4ACA-997A-05F391545020}"/>
            </c:ext>
          </c:extLst>
        </c:ser>
        <c:ser>
          <c:idx val="14"/>
          <c:order val="14"/>
          <c:tx>
            <c:strRef>
              <c:f>ClasificadorLDA!$Q$2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ClasificadorLDA!$Q$8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A2B-4ACA-997A-05F391545020}"/>
            </c:ext>
          </c:extLst>
        </c:ser>
        <c:ser>
          <c:idx val="15"/>
          <c:order val="15"/>
          <c:tx>
            <c:strRef>
              <c:f>ClasificadorLDA!$R$2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ClasificadorLDA!$R$8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A2B-4ACA-997A-05F391545020}"/>
            </c:ext>
          </c:extLst>
        </c:ser>
        <c:ser>
          <c:idx val="16"/>
          <c:order val="16"/>
          <c:tx>
            <c:strRef>
              <c:f>ClasificadorLDA!$S$2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ClasificadorLDA!$S$8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A2B-4ACA-997A-05F391545020}"/>
            </c:ext>
          </c:extLst>
        </c:ser>
        <c:ser>
          <c:idx val="17"/>
          <c:order val="17"/>
          <c:tx>
            <c:strRef>
              <c:f>ClasificadorLDA!$T$2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ClasificadorLDA!$T$8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A2B-4ACA-997A-05F391545020}"/>
            </c:ext>
          </c:extLst>
        </c:ser>
        <c:ser>
          <c:idx val="18"/>
          <c:order val="18"/>
          <c:tx>
            <c:strRef>
              <c:f>ClasificadorLDA!$U$2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ClasificadorLDA!$U$8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A2B-4ACA-997A-05F391545020}"/>
            </c:ext>
          </c:extLst>
        </c:ser>
        <c:ser>
          <c:idx val="19"/>
          <c:order val="19"/>
          <c:tx>
            <c:strRef>
              <c:f>ClasificadorLDA!$V$2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ClasificadorLDA!$V$8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A2B-4ACA-997A-05F391545020}"/>
            </c:ext>
          </c:extLst>
        </c:ser>
        <c:ser>
          <c:idx val="20"/>
          <c:order val="20"/>
          <c:tx>
            <c:strRef>
              <c:f>ClasificadorLDA!$W$2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ClasificadorLDA!$W$8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A2B-4ACA-997A-05F391545020}"/>
            </c:ext>
          </c:extLst>
        </c:ser>
        <c:ser>
          <c:idx val="21"/>
          <c:order val="21"/>
          <c:tx>
            <c:strRef>
              <c:f>ClasificadorLDA!$X$2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ClasificadorLDA!$X$8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A2B-4ACA-997A-05F391545020}"/>
            </c:ext>
          </c:extLst>
        </c:ser>
        <c:ser>
          <c:idx val="22"/>
          <c:order val="22"/>
          <c:tx>
            <c:strRef>
              <c:f>ClasificadorLDA!$Y$2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ClasificadorLDA!$Y$8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A2B-4ACA-997A-05F391545020}"/>
            </c:ext>
          </c:extLst>
        </c:ser>
        <c:ser>
          <c:idx val="23"/>
          <c:order val="23"/>
          <c:tx>
            <c:strRef>
              <c:f>ClasificadorLDA!$Z$2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ClasificadorLDA!$Z$8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A2B-4ACA-997A-05F391545020}"/>
            </c:ext>
          </c:extLst>
        </c:ser>
        <c:ser>
          <c:idx val="24"/>
          <c:order val="24"/>
          <c:tx>
            <c:strRef>
              <c:f>ClasificadorLDA!$AA$2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ClasificadorLDA!$AA$8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A2B-4ACA-997A-05F391545020}"/>
            </c:ext>
          </c:extLst>
        </c:ser>
        <c:ser>
          <c:idx val="25"/>
          <c:order val="25"/>
          <c:tx>
            <c:strRef>
              <c:f>ClasificadorLDA!$AB$2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ClasificadorLDA!$AB$8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5A2B-4ACA-997A-05F391545020}"/>
            </c:ext>
          </c:extLst>
        </c:ser>
        <c:ser>
          <c:idx val="26"/>
          <c:order val="26"/>
          <c:tx>
            <c:strRef>
              <c:f>ClasificadorLDA!$AC$2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ClasificadorLDA!$AC$8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A2B-4ACA-997A-05F391545020}"/>
            </c:ext>
          </c:extLst>
        </c:ser>
        <c:ser>
          <c:idx val="27"/>
          <c:order val="27"/>
          <c:tx>
            <c:strRef>
              <c:f>ClasificadorLDA!$AD$2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ClasificadorLDA!$AD$8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5A2B-4ACA-997A-05F391545020}"/>
            </c:ext>
          </c:extLst>
        </c:ser>
        <c:ser>
          <c:idx val="28"/>
          <c:order val="28"/>
          <c:tx>
            <c:strRef>
              <c:f>ClasificadorLDA!$AE$2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ClasificadorLDA!$AE$8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A2B-4ACA-997A-05F391545020}"/>
            </c:ext>
          </c:extLst>
        </c:ser>
        <c:ser>
          <c:idx val="29"/>
          <c:order val="29"/>
          <c:tx>
            <c:strRef>
              <c:f>ClasificadorLDA!$AF$2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ClasificadorLDA!$AF$8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A2B-4ACA-997A-05F391545020}"/>
            </c:ext>
          </c:extLst>
        </c:ser>
        <c:ser>
          <c:idx val="30"/>
          <c:order val="30"/>
          <c:tx>
            <c:strRef>
              <c:f>ClasificadorLDA!$AG$2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ClasificadorLDA!$AG$8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5A2B-4ACA-997A-05F391545020}"/>
            </c:ext>
          </c:extLst>
        </c:ser>
        <c:ser>
          <c:idx val="31"/>
          <c:order val="31"/>
          <c:tx>
            <c:strRef>
              <c:f>ClasificadorLDA!$AH$2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ClasificadorLDA!$AH$8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A2B-4ACA-997A-05F391545020}"/>
            </c:ext>
          </c:extLst>
        </c:ser>
        <c:ser>
          <c:idx val="32"/>
          <c:order val="32"/>
          <c:tx>
            <c:strRef>
              <c:f>ClasificadorLDA!$AI$2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ClasificadorLDA!$AI$8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A2B-4ACA-997A-05F391545020}"/>
            </c:ext>
          </c:extLst>
        </c:ser>
        <c:ser>
          <c:idx val="33"/>
          <c:order val="33"/>
          <c:tx>
            <c:strRef>
              <c:f>ClasificadorLDA!$AJ$2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ClasificadorLDA!$AJ$8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5A2B-4ACA-997A-05F391545020}"/>
            </c:ext>
          </c:extLst>
        </c:ser>
        <c:ser>
          <c:idx val="34"/>
          <c:order val="34"/>
          <c:tx>
            <c:strRef>
              <c:f>ClasificadorLDA!$AK$2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ClasificadorLDA!$AK$8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5A2B-4ACA-997A-05F391545020}"/>
            </c:ext>
          </c:extLst>
        </c:ser>
        <c:ser>
          <c:idx val="35"/>
          <c:order val="35"/>
          <c:tx>
            <c:strRef>
              <c:f>ClasificadorLDA!$AL$2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ClasificadorLDA!$AL$8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A2B-4ACA-997A-05F391545020}"/>
            </c:ext>
          </c:extLst>
        </c:ser>
        <c:ser>
          <c:idx val="36"/>
          <c:order val="36"/>
          <c:tx>
            <c:strRef>
              <c:f>ClasificadorLDA!$AM$2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ClasificadorLDA!$AM$8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5A2B-4ACA-997A-05F391545020}"/>
            </c:ext>
          </c:extLst>
        </c:ser>
        <c:ser>
          <c:idx val="37"/>
          <c:order val="37"/>
          <c:tx>
            <c:strRef>
              <c:f>ClasificadorLDA!$AN$2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ClasificadorLDA!$AN$8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5A2B-4ACA-997A-05F391545020}"/>
            </c:ext>
          </c:extLst>
        </c:ser>
        <c:ser>
          <c:idx val="38"/>
          <c:order val="38"/>
          <c:tx>
            <c:strRef>
              <c:f>ClasificadorLDA!$AO$2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ClasificadorLDA!$AO$8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5A2B-4ACA-997A-05F391545020}"/>
            </c:ext>
          </c:extLst>
        </c:ser>
        <c:ser>
          <c:idx val="39"/>
          <c:order val="39"/>
          <c:tx>
            <c:strRef>
              <c:f>ClasificadorLDA!$AP$2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ClasificadorLDA!$AP$8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5A2B-4ACA-997A-05F391545020}"/>
            </c:ext>
          </c:extLst>
        </c:ser>
        <c:ser>
          <c:idx val="40"/>
          <c:order val="40"/>
          <c:tx>
            <c:strRef>
              <c:f>ClasificadorLDA!$AQ$2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ClasificadorLDA!$AQ$8</c:f>
              <c:numCache>
                <c:formatCode>0.0000000</c:formatCode>
                <c:ptCount val="1"/>
                <c:pt idx="0">
                  <c:v>0.953125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5A2B-4ACA-997A-05F391545020}"/>
            </c:ext>
          </c:extLst>
        </c:ser>
        <c:ser>
          <c:idx val="41"/>
          <c:order val="41"/>
          <c:tx>
            <c:strRef>
              <c:f>ClasificadorLDA!$AR$2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ClasificadorLDA!$AR$8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5A2B-4ACA-997A-05F391545020}"/>
            </c:ext>
          </c:extLst>
        </c:ser>
        <c:ser>
          <c:idx val="42"/>
          <c:order val="42"/>
          <c:tx>
            <c:strRef>
              <c:f>ClasificadorLDA!$AS$2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ClasificadorLDA!$AS$8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A2B-4ACA-997A-05F391545020}"/>
            </c:ext>
          </c:extLst>
        </c:ser>
        <c:ser>
          <c:idx val="43"/>
          <c:order val="43"/>
          <c:tx>
            <c:strRef>
              <c:f>ClasificadorLDA!$AT$2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ClasificadorLDA!$AT$8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5A2B-4ACA-997A-05F391545020}"/>
            </c:ext>
          </c:extLst>
        </c:ser>
        <c:ser>
          <c:idx val="44"/>
          <c:order val="44"/>
          <c:tx>
            <c:strRef>
              <c:f>ClasificadorLDA!$AU$2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ClasificadorLDA!$AU$8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A2B-4ACA-997A-05F391545020}"/>
            </c:ext>
          </c:extLst>
        </c:ser>
        <c:ser>
          <c:idx val="45"/>
          <c:order val="45"/>
          <c:tx>
            <c:strRef>
              <c:f>ClasificadorLDA!$AV$2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ClasificadorLDA!$AV$8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5A2B-4ACA-997A-05F391545020}"/>
            </c:ext>
          </c:extLst>
        </c:ser>
        <c:ser>
          <c:idx val="46"/>
          <c:order val="46"/>
          <c:tx>
            <c:strRef>
              <c:f>ClasificadorLDA!$AW$2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ClasificadorLDA!$AW$8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5A2B-4ACA-997A-05F391545020}"/>
            </c:ext>
          </c:extLst>
        </c:ser>
        <c:ser>
          <c:idx val="47"/>
          <c:order val="47"/>
          <c:tx>
            <c:strRef>
              <c:f>ClasificadorLDA!$AX$2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ClasificadorLDA!$AX$8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5A2B-4ACA-997A-05F391545020}"/>
            </c:ext>
          </c:extLst>
        </c:ser>
        <c:ser>
          <c:idx val="48"/>
          <c:order val="48"/>
          <c:tx>
            <c:strRef>
              <c:f>ClasificadorLDA!$AY$2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ClasificadorLDA!$AY$8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5A2B-4ACA-997A-05F391545020}"/>
            </c:ext>
          </c:extLst>
        </c:ser>
        <c:ser>
          <c:idx val="49"/>
          <c:order val="49"/>
          <c:tx>
            <c:strRef>
              <c:f>ClasificadorLDA!$AZ$2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ClasificadorLDA!$AZ$8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5A2B-4ACA-997A-05F391545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1173711"/>
        <c:axId val="1926387903"/>
      </c:barChart>
      <c:catAx>
        <c:axId val="511173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6387903"/>
        <c:crosses val="autoZero"/>
        <c:auto val="1"/>
        <c:lblAlgn val="ctr"/>
        <c:lblOffset val="100"/>
        <c:noMultiLvlLbl val="0"/>
      </c:catAx>
      <c:valAx>
        <c:axId val="1926387903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173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Sensibilidad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ClasificadorLDA!$C$2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ClasificadorLDA!$C$10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9-401C-AFF6-486B8729B33B}"/>
            </c:ext>
          </c:extLst>
        </c:ser>
        <c:ser>
          <c:idx val="1"/>
          <c:order val="1"/>
          <c:tx>
            <c:strRef>
              <c:f>ClasificadorLDA!$D$2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ClasificadorLDA!$D$10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9-401C-AFF6-486B8729B33B}"/>
            </c:ext>
          </c:extLst>
        </c:ser>
        <c:ser>
          <c:idx val="2"/>
          <c:order val="2"/>
          <c:tx>
            <c:strRef>
              <c:f>ClasificadorLDA!$E$2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ClasificadorLDA!$E$10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89-401C-AFF6-486B8729B33B}"/>
            </c:ext>
          </c:extLst>
        </c:ser>
        <c:ser>
          <c:idx val="3"/>
          <c:order val="3"/>
          <c:tx>
            <c:strRef>
              <c:f>ClasificadorLDA!$F$2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ClasificadorLDA!$F$10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89-401C-AFF6-486B8729B33B}"/>
            </c:ext>
          </c:extLst>
        </c:ser>
        <c:ser>
          <c:idx val="4"/>
          <c:order val="4"/>
          <c:tx>
            <c:strRef>
              <c:f>ClasificadorLDA!$G$2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ClasificadorLDA!$G$10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89-401C-AFF6-486B8729B33B}"/>
            </c:ext>
          </c:extLst>
        </c:ser>
        <c:ser>
          <c:idx val="5"/>
          <c:order val="5"/>
          <c:tx>
            <c:strRef>
              <c:f>ClasificadorLDA!$H$2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ClasificadorLDA!$H$10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89-401C-AFF6-486B8729B33B}"/>
            </c:ext>
          </c:extLst>
        </c:ser>
        <c:ser>
          <c:idx val="6"/>
          <c:order val="6"/>
          <c:tx>
            <c:strRef>
              <c:f>ClasificadorLDA!$I$2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ClasificadorLDA!$I$10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89-401C-AFF6-486B8729B33B}"/>
            </c:ext>
          </c:extLst>
        </c:ser>
        <c:ser>
          <c:idx val="7"/>
          <c:order val="7"/>
          <c:tx>
            <c:strRef>
              <c:f>ClasificadorLDA!$J$2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ClasificadorLDA!$J$10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89-401C-AFF6-486B8729B33B}"/>
            </c:ext>
          </c:extLst>
        </c:ser>
        <c:ser>
          <c:idx val="8"/>
          <c:order val="8"/>
          <c:tx>
            <c:strRef>
              <c:f>ClasificadorLDA!$K$2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ClasificadorLDA!$K$10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89-401C-AFF6-486B8729B33B}"/>
            </c:ext>
          </c:extLst>
        </c:ser>
        <c:ser>
          <c:idx val="9"/>
          <c:order val="9"/>
          <c:tx>
            <c:strRef>
              <c:f>ClasificadorLDA!$L$2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ClasificadorLDA!$L$10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E89-401C-AFF6-486B8729B33B}"/>
            </c:ext>
          </c:extLst>
        </c:ser>
        <c:ser>
          <c:idx val="10"/>
          <c:order val="10"/>
          <c:tx>
            <c:strRef>
              <c:f>ClasificadorLDA!$M$2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ClasificadorLDA!$M$10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E89-401C-AFF6-486B8729B33B}"/>
            </c:ext>
          </c:extLst>
        </c:ser>
        <c:ser>
          <c:idx val="11"/>
          <c:order val="11"/>
          <c:tx>
            <c:strRef>
              <c:f>ClasificadorLDA!$N$2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ClasificadorLDA!$N$10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89-401C-AFF6-486B8729B33B}"/>
            </c:ext>
          </c:extLst>
        </c:ser>
        <c:ser>
          <c:idx val="12"/>
          <c:order val="12"/>
          <c:tx>
            <c:strRef>
              <c:f>ClasificadorLDA!$O$2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ClasificadorLDA!$O$10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E89-401C-AFF6-486B8729B33B}"/>
            </c:ext>
          </c:extLst>
        </c:ser>
        <c:ser>
          <c:idx val="13"/>
          <c:order val="13"/>
          <c:tx>
            <c:strRef>
              <c:f>ClasificadorLDA!$P$2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ClasificadorLDA!$P$10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E89-401C-AFF6-486B8729B33B}"/>
            </c:ext>
          </c:extLst>
        </c:ser>
        <c:ser>
          <c:idx val="14"/>
          <c:order val="14"/>
          <c:tx>
            <c:strRef>
              <c:f>ClasificadorLDA!$Q$2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ClasificadorLDA!$Q$10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89-401C-AFF6-486B8729B33B}"/>
            </c:ext>
          </c:extLst>
        </c:ser>
        <c:ser>
          <c:idx val="15"/>
          <c:order val="15"/>
          <c:tx>
            <c:strRef>
              <c:f>ClasificadorLDA!$R$2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ClasificadorLDA!$R$10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E89-401C-AFF6-486B8729B33B}"/>
            </c:ext>
          </c:extLst>
        </c:ser>
        <c:ser>
          <c:idx val="16"/>
          <c:order val="16"/>
          <c:tx>
            <c:strRef>
              <c:f>ClasificadorLDA!$S$2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ClasificadorLDA!$S$10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E89-401C-AFF6-486B8729B33B}"/>
            </c:ext>
          </c:extLst>
        </c:ser>
        <c:ser>
          <c:idx val="17"/>
          <c:order val="17"/>
          <c:tx>
            <c:strRef>
              <c:f>ClasificadorLDA!$T$2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ClasificadorLDA!$T$10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89-401C-AFF6-486B8729B33B}"/>
            </c:ext>
          </c:extLst>
        </c:ser>
        <c:ser>
          <c:idx val="18"/>
          <c:order val="18"/>
          <c:tx>
            <c:strRef>
              <c:f>ClasificadorLDA!$U$2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ClasificadorLDA!$U$10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E89-401C-AFF6-486B8729B33B}"/>
            </c:ext>
          </c:extLst>
        </c:ser>
        <c:ser>
          <c:idx val="19"/>
          <c:order val="19"/>
          <c:tx>
            <c:strRef>
              <c:f>ClasificadorLDA!$V$2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ClasificadorLDA!$V$10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E89-401C-AFF6-486B8729B33B}"/>
            </c:ext>
          </c:extLst>
        </c:ser>
        <c:ser>
          <c:idx val="20"/>
          <c:order val="20"/>
          <c:tx>
            <c:strRef>
              <c:f>ClasificadorLDA!$W$2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ClasificadorLDA!$W$10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E89-401C-AFF6-486B8729B33B}"/>
            </c:ext>
          </c:extLst>
        </c:ser>
        <c:ser>
          <c:idx val="21"/>
          <c:order val="21"/>
          <c:tx>
            <c:strRef>
              <c:f>ClasificadorLDA!$X$2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ClasificadorLDA!$X$10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E89-401C-AFF6-486B8729B33B}"/>
            </c:ext>
          </c:extLst>
        </c:ser>
        <c:ser>
          <c:idx val="22"/>
          <c:order val="22"/>
          <c:tx>
            <c:strRef>
              <c:f>ClasificadorLDA!$Y$2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ClasificadorLDA!$Y$10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E89-401C-AFF6-486B8729B33B}"/>
            </c:ext>
          </c:extLst>
        </c:ser>
        <c:ser>
          <c:idx val="23"/>
          <c:order val="23"/>
          <c:tx>
            <c:strRef>
              <c:f>ClasificadorLDA!$Z$2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ClasificadorLDA!$Z$10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E89-401C-AFF6-486B8729B33B}"/>
            </c:ext>
          </c:extLst>
        </c:ser>
        <c:ser>
          <c:idx val="24"/>
          <c:order val="24"/>
          <c:tx>
            <c:strRef>
              <c:f>ClasificadorLDA!$AA$2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ClasificadorLDA!$AA$10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E89-401C-AFF6-486B8729B33B}"/>
            </c:ext>
          </c:extLst>
        </c:ser>
        <c:ser>
          <c:idx val="25"/>
          <c:order val="25"/>
          <c:tx>
            <c:strRef>
              <c:f>ClasificadorLDA!$AB$2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ClasificadorLDA!$AB$10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E89-401C-AFF6-486B8729B33B}"/>
            </c:ext>
          </c:extLst>
        </c:ser>
        <c:ser>
          <c:idx val="26"/>
          <c:order val="26"/>
          <c:tx>
            <c:strRef>
              <c:f>ClasificadorLDA!$AC$2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ClasificadorLDA!$AC$10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E89-401C-AFF6-486B8729B33B}"/>
            </c:ext>
          </c:extLst>
        </c:ser>
        <c:ser>
          <c:idx val="27"/>
          <c:order val="27"/>
          <c:tx>
            <c:strRef>
              <c:f>ClasificadorLDA!$AD$2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ClasificadorLDA!$AD$10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E89-401C-AFF6-486B8729B33B}"/>
            </c:ext>
          </c:extLst>
        </c:ser>
        <c:ser>
          <c:idx val="28"/>
          <c:order val="28"/>
          <c:tx>
            <c:strRef>
              <c:f>ClasificadorLDA!$AE$2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ClasificadorLDA!$AE$10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E89-401C-AFF6-486B8729B33B}"/>
            </c:ext>
          </c:extLst>
        </c:ser>
        <c:ser>
          <c:idx val="29"/>
          <c:order val="29"/>
          <c:tx>
            <c:strRef>
              <c:f>ClasificadorLDA!$AF$2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ClasificadorLDA!$AF$10</c:f>
              <c:numCache>
                <c:formatCode>0.0000000</c:formatCode>
                <c:ptCount val="1"/>
                <c:pt idx="0">
                  <c:v>0.953125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E89-401C-AFF6-486B8729B33B}"/>
            </c:ext>
          </c:extLst>
        </c:ser>
        <c:ser>
          <c:idx val="30"/>
          <c:order val="30"/>
          <c:tx>
            <c:strRef>
              <c:f>ClasificadorLDA!$AG$2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ClasificadorLDA!$AG$10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FE89-401C-AFF6-486B8729B33B}"/>
            </c:ext>
          </c:extLst>
        </c:ser>
        <c:ser>
          <c:idx val="31"/>
          <c:order val="31"/>
          <c:tx>
            <c:strRef>
              <c:f>ClasificadorLDA!$AH$2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ClasificadorLDA!$AH$10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E89-401C-AFF6-486B8729B33B}"/>
            </c:ext>
          </c:extLst>
        </c:ser>
        <c:ser>
          <c:idx val="32"/>
          <c:order val="32"/>
          <c:tx>
            <c:strRef>
              <c:f>ClasificadorLDA!$AI$2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ClasificadorLDA!$AI$10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E89-401C-AFF6-486B8729B33B}"/>
            </c:ext>
          </c:extLst>
        </c:ser>
        <c:ser>
          <c:idx val="33"/>
          <c:order val="33"/>
          <c:tx>
            <c:strRef>
              <c:f>ClasificadorLDA!$AJ$2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ClasificadorLDA!$AJ$10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FE89-401C-AFF6-486B8729B33B}"/>
            </c:ext>
          </c:extLst>
        </c:ser>
        <c:ser>
          <c:idx val="34"/>
          <c:order val="34"/>
          <c:tx>
            <c:strRef>
              <c:f>ClasificadorLDA!$AK$2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ClasificadorLDA!$AK$10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FE89-401C-AFF6-486B8729B33B}"/>
            </c:ext>
          </c:extLst>
        </c:ser>
        <c:ser>
          <c:idx val="35"/>
          <c:order val="35"/>
          <c:tx>
            <c:strRef>
              <c:f>ClasificadorLDA!$AL$2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ClasificadorLDA!$AL$10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E89-401C-AFF6-486B8729B33B}"/>
            </c:ext>
          </c:extLst>
        </c:ser>
        <c:ser>
          <c:idx val="36"/>
          <c:order val="36"/>
          <c:tx>
            <c:strRef>
              <c:f>ClasificadorLDA!$AM$2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ClasificadorLDA!$AM$10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FE89-401C-AFF6-486B8729B33B}"/>
            </c:ext>
          </c:extLst>
        </c:ser>
        <c:ser>
          <c:idx val="37"/>
          <c:order val="37"/>
          <c:tx>
            <c:strRef>
              <c:f>ClasificadorLDA!$AN$2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ClasificadorLDA!$AN$10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FE89-401C-AFF6-486B8729B33B}"/>
            </c:ext>
          </c:extLst>
        </c:ser>
        <c:ser>
          <c:idx val="38"/>
          <c:order val="38"/>
          <c:tx>
            <c:strRef>
              <c:f>ClasificadorLDA!$AO$2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ClasificadorLDA!$AO$10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FE89-401C-AFF6-486B8729B33B}"/>
            </c:ext>
          </c:extLst>
        </c:ser>
        <c:ser>
          <c:idx val="39"/>
          <c:order val="39"/>
          <c:tx>
            <c:strRef>
              <c:f>ClasificadorLDA!$AP$2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ClasificadorLDA!$AP$10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FE89-401C-AFF6-486B8729B33B}"/>
            </c:ext>
          </c:extLst>
        </c:ser>
        <c:ser>
          <c:idx val="40"/>
          <c:order val="40"/>
          <c:tx>
            <c:strRef>
              <c:f>ClasificadorLDA!$AQ$2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ClasificadorLDA!$AQ$10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FE89-401C-AFF6-486B8729B33B}"/>
            </c:ext>
          </c:extLst>
        </c:ser>
        <c:ser>
          <c:idx val="41"/>
          <c:order val="41"/>
          <c:tx>
            <c:strRef>
              <c:f>ClasificadorLDA!$AR$2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ClasificadorLDA!$AR$10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FE89-401C-AFF6-486B8729B33B}"/>
            </c:ext>
          </c:extLst>
        </c:ser>
        <c:ser>
          <c:idx val="42"/>
          <c:order val="42"/>
          <c:tx>
            <c:strRef>
              <c:f>ClasificadorLDA!$AS$2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ClasificadorLDA!$AS$10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E89-401C-AFF6-486B8729B33B}"/>
            </c:ext>
          </c:extLst>
        </c:ser>
        <c:ser>
          <c:idx val="43"/>
          <c:order val="43"/>
          <c:tx>
            <c:strRef>
              <c:f>ClasificadorLDA!$AT$2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ClasificadorLDA!$AT$10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FE89-401C-AFF6-486B8729B33B}"/>
            </c:ext>
          </c:extLst>
        </c:ser>
        <c:ser>
          <c:idx val="44"/>
          <c:order val="44"/>
          <c:tx>
            <c:strRef>
              <c:f>ClasificadorLDA!$AU$2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ClasificadorLDA!$AU$10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E89-401C-AFF6-486B8729B33B}"/>
            </c:ext>
          </c:extLst>
        </c:ser>
        <c:ser>
          <c:idx val="45"/>
          <c:order val="45"/>
          <c:tx>
            <c:strRef>
              <c:f>ClasificadorLDA!$AV$2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ClasificadorLDA!$AV$10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FE89-401C-AFF6-486B8729B33B}"/>
            </c:ext>
          </c:extLst>
        </c:ser>
        <c:ser>
          <c:idx val="46"/>
          <c:order val="46"/>
          <c:tx>
            <c:strRef>
              <c:f>ClasificadorLDA!$AW$2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ClasificadorLDA!$AW$10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FE89-401C-AFF6-486B8729B33B}"/>
            </c:ext>
          </c:extLst>
        </c:ser>
        <c:ser>
          <c:idx val="47"/>
          <c:order val="47"/>
          <c:tx>
            <c:strRef>
              <c:f>ClasificadorLDA!$AX$2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ClasificadorLDA!$AX$10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FE89-401C-AFF6-486B8729B33B}"/>
            </c:ext>
          </c:extLst>
        </c:ser>
        <c:ser>
          <c:idx val="48"/>
          <c:order val="48"/>
          <c:tx>
            <c:strRef>
              <c:f>ClasificadorLDA!$AY$2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ClasificadorLDA!$AY$10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FE89-401C-AFF6-486B8729B33B}"/>
            </c:ext>
          </c:extLst>
        </c:ser>
        <c:ser>
          <c:idx val="49"/>
          <c:order val="49"/>
          <c:tx>
            <c:strRef>
              <c:f>ClasificadorLDA!$AZ$2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ClasificadorLDA!$AZ$10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FE89-401C-AFF6-486B8729B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254959"/>
        <c:axId val="437031807"/>
      </c:barChart>
      <c:catAx>
        <c:axId val="452254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031807"/>
        <c:crosses val="autoZero"/>
        <c:auto val="1"/>
        <c:lblAlgn val="ctr"/>
        <c:lblOffset val="100"/>
        <c:noMultiLvlLbl val="0"/>
      </c:catAx>
      <c:valAx>
        <c:axId val="43703180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52254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Accuracy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ClasificadorQDA!$C$2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ClasificadorQDA!$C$4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95-42E9-9E4A-7E6230E24982}"/>
            </c:ext>
          </c:extLst>
        </c:ser>
        <c:ser>
          <c:idx val="1"/>
          <c:order val="1"/>
          <c:tx>
            <c:strRef>
              <c:f>ClasificadorQDA!$D$2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ClasificadorQDA!$D$4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95-42E9-9E4A-7E6230E24982}"/>
            </c:ext>
          </c:extLst>
        </c:ser>
        <c:ser>
          <c:idx val="2"/>
          <c:order val="2"/>
          <c:tx>
            <c:strRef>
              <c:f>ClasificadorQDA!$E$2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ClasificadorQDA!$E$4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95-42E9-9E4A-7E6230E24982}"/>
            </c:ext>
          </c:extLst>
        </c:ser>
        <c:ser>
          <c:idx val="3"/>
          <c:order val="3"/>
          <c:tx>
            <c:strRef>
              <c:f>ClasificadorQDA!$F$2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ClasificadorQDA!$F$4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95-42E9-9E4A-7E6230E24982}"/>
            </c:ext>
          </c:extLst>
        </c:ser>
        <c:ser>
          <c:idx val="4"/>
          <c:order val="4"/>
          <c:tx>
            <c:strRef>
              <c:f>ClasificadorQDA!$G$2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ClasificadorQDA!$G$4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95-42E9-9E4A-7E6230E24982}"/>
            </c:ext>
          </c:extLst>
        </c:ser>
        <c:ser>
          <c:idx val="5"/>
          <c:order val="5"/>
          <c:tx>
            <c:strRef>
              <c:f>ClasificadorQDA!$H$2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ClasificadorQDA!$H$4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95-42E9-9E4A-7E6230E24982}"/>
            </c:ext>
          </c:extLst>
        </c:ser>
        <c:ser>
          <c:idx val="6"/>
          <c:order val="6"/>
          <c:tx>
            <c:strRef>
              <c:f>ClasificadorQDA!$I$2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ClasificadorQDA!$I$4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95-42E9-9E4A-7E6230E24982}"/>
            </c:ext>
          </c:extLst>
        </c:ser>
        <c:ser>
          <c:idx val="7"/>
          <c:order val="7"/>
          <c:tx>
            <c:strRef>
              <c:f>ClasificadorQDA!$J$2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ClasificadorQDA!$J$4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95-42E9-9E4A-7E6230E24982}"/>
            </c:ext>
          </c:extLst>
        </c:ser>
        <c:ser>
          <c:idx val="8"/>
          <c:order val="8"/>
          <c:tx>
            <c:strRef>
              <c:f>ClasificadorQDA!$K$2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ClasificadorQDA!$K$4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95-42E9-9E4A-7E6230E24982}"/>
            </c:ext>
          </c:extLst>
        </c:ser>
        <c:ser>
          <c:idx val="9"/>
          <c:order val="9"/>
          <c:tx>
            <c:strRef>
              <c:f>ClasificadorQDA!$L$2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ClasificadorQDA!$L$4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E95-42E9-9E4A-7E6230E24982}"/>
            </c:ext>
          </c:extLst>
        </c:ser>
        <c:ser>
          <c:idx val="10"/>
          <c:order val="10"/>
          <c:tx>
            <c:strRef>
              <c:f>ClasificadorQDA!$M$2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ClasificadorQDA!$M$4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95-42E9-9E4A-7E6230E24982}"/>
            </c:ext>
          </c:extLst>
        </c:ser>
        <c:ser>
          <c:idx val="11"/>
          <c:order val="11"/>
          <c:tx>
            <c:strRef>
              <c:f>ClasificadorQDA!$N$2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ClasificadorQDA!$N$4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E95-42E9-9E4A-7E6230E24982}"/>
            </c:ext>
          </c:extLst>
        </c:ser>
        <c:ser>
          <c:idx val="12"/>
          <c:order val="12"/>
          <c:tx>
            <c:strRef>
              <c:f>ClasificadorQDA!$O$2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ClasificadorQDA!$O$4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E95-42E9-9E4A-7E6230E24982}"/>
            </c:ext>
          </c:extLst>
        </c:ser>
        <c:ser>
          <c:idx val="13"/>
          <c:order val="13"/>
          <c:tx>
            <c:strRef>
              <c:f>ClasificadorQDA!$P$2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ClasificadorQDA!$P$4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E95-42E9-9E4A-7E6230E24982}"/>
            </c:ext>
          </c:extLst>
        </c:ser>
        <c:ser>
          <c:idx val="14"/>
          <c:order val="14"/>
          <c:tx>
            <c:strRef>
              <c:f>ClasificadorQDA!$Q$2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ClasificadorQDA!$Q$4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E95-42E9-9E4A-7E6230E24982}"/>
            </c:ext>
          </c:extLst>
        </c:ser>
        <c:ser>
          <c:idx val="15"/>
          <c:order val="15"/>
          <c:tx>
            <c:strRef>
              <c:f>ClasificadorQDA!$R$2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ClasificadorQDA!$R$4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E95-42E9-9E4A-7E6230E24982}"/>
            </c:ext>
          </c:extLst>
        </c:ser>
        <c:ser>
          <c:idx val="16"/>
          <c:order val="16"/>
          <c:tx>
            <c:strRef>
              <c:f>ClasificadorQDA!$S$2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ClasificadorQDA!$S$4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E95-42E9-9E4A-7E6230E24982}"/>
            </c:ext>
          </c:extLst>
        </c:ser>
        <c:ser>
          <c:idx val="17"/>
          <c:order val="17"/>
          <c:tx>
            <c:strRef>
              <c:f>ClasificadorQDA!$T$2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ClasificadorQDA!$T$4</c:f>
              <c:numCache>
                <c:formatCode>0.0000000</c:formatCode>
                <c:ptCount val="1"/>
                <c:pt idx="0">
                  <c:v>0.65625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E95-42E9-9E4A-7E6230E24982}"/>
            </c:ext>
          </c:extLst>
        </c:ser>
        <c:ser>
          <c:idx val="18"/>
          <c:order val="18"/>
          <c:tx>
            <c:strRef>
              <c:f>ClasificadorQDA!$U$2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ClasificadorQDA!$U$4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E95-42E9-9E4A-7E6230E24982}"/>
            </c:ext>
          </c:extLst>
        </c:ser>
        <c:ser>
          <c:idx val="19"/>
          <c:order val="19"/>
          <c:tx>
            <c:strRef>
              <c:f>ClasificadorQDA!$V$2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ClasificadorQDA!$V$4</c:f>
              <c:numCache>
                <c:formatCode>0.0000000</c:formatCode>
                <c:ptCount val="1"/>
                <c:pt idx="0">
                  <c:v>0.703125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E95-42E9-9E4A-7E6230E24982}"/>
            </c:ext>
          </c:extLst>
        </c:ser>
        <c:ser>
          <c:idx val="20"/>
          <c:order val="20"/>
          <c:tx>
            <c:strRef>
              <c:f>ClasificadorQDA!$W$2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ClasificadorQDA!$W$4</c:f>
              <c:numCache>
                <c:formatCode>0.0000000</c:formatCode>
                <c:ptCount val="1"/>
                <c:pt idx="0">
                  <c:v>0.8359375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E95-42E9-9E4A-7E6230E24982}"/>
            </c:ext>
          </c:extLst>
        </c:ser>
        <c:ser>
          <c:idx val="21"/>
          <c:order val="21"/>
          <c:tx>
            <c:strRef>
              <c:f>ClasificadorQDA!$X$2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ClasificadorQDA!$X$4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E95-42E9-9E4A-7E6230E24982}"/>
            </c:ext>
          </c:extLst>
        </c:ser>
        <c:ser>
          <c:idx val="22"/>
          <c:order val="22"/>
          <c:tx>
            <c:strRef>
              <c:f>ClasificadorQDA!$Y$2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ClasificadorQDA!$Y$4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E95-42E9-9E4A-7E6230E24982}"/>
            </c:ext>
          </c:extLst>
        </c:ser>
        <c:ser>
          <c:idx val="23"/>
          <c:order val="23"/>
          <c:tx>
            <c:strRef>
              <c:f>ClasificadorQDA!$Z$2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ClasificadorQDA!$Z$4</c:f>
              <c:numCache>
                <c:formatCode>0.0000000</c:formatCode>
                <c:ptCount val="1"/>
                <c:pt idx="0">
                  <c:v>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E95-42E9-9E4A-7E6230E24982}"/>
            </c:ext>
          </c:extLst>
        </c:ser>
        <c:ser>
          <c:idx val="24"/>
          <c:order val="24"/>
          <c:tx>
            <c:strRef>
              <c:f>ClasificadorQDA!$AA$2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ClasificadorQDA!$AA$4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E95-42E9-9E4A-7E6230E24982}"/>
            </c:ext>
          </c:extLst>
        </c:ser>
        <c:ser>
          <c:idx val="25"/>
          <c:order val="25"/>
          <c:tx>
            <c:strRef>
              <c:f>ClasificadorQDA!$AB$2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ClasificadorQDA!$AB$4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E95-42E9-9E4A-7E6230E24982}"/>
            </c:ext>
          </c:extLst>
        </c:ser>
        <c:ser>
          <c:idx val="26"/>
          <c:order val="26"/>
          <c:tx>
            <c:strRef>
              <c:f>ClasificadorQDA!$AC$2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ClasificadorQDA!$AC$4</c:f>
              <c:numCache>
                <c:formatCode>0.0000000</c:formatCode>
                <c:ptCount val="1"/>
                <c:pt idx="0">
                  <c:v>0.7578125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E95-42E9-9E4A-7E6230E24982}"/>
            </c:ext>
          </c:extLst>
        </c:ser>
        <c:ser>
          <c:idx val="27"/>
          <c:order val="27"/>
          <c:tx>
            <c:strRef>
              <c:f>ClasificadorQDA!$AD$2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ClasificadorQDA!$AD$4</c:f>
              <c:numCache>
                <c:formatCode>0.0000000</c:formatCode>
                <c:ptCount val="1"/>
                <c:pt idx="0">
                  <c:v>0.6875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E95-42E9-9E4A-7E6230E24982}"/>
            </c:ext>
          </c:extLst>
        </c:ser>
        <c:ser>
          <c:idx val="28"/>
          <c:order val="28"/>
          <c:tx>
            <c:strRef>
              <c:f>ClasificadorQDA!$AE$2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ClasificadorQDA!$AE$4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E95-42E9-9E4A-7E6230E24982}"/>
            </c:ext>
          </c:extLst>
        </c:ser>
        <c:ser>
          <c:idx val="29"/>
          <c:order val="29"/>
          <c:tx>
            <c:strRef>
              <c:f>ClasificadorQDA!$AF$2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ClasificadorQDA!$AF$4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E95-42E9-9E4A-7E6230E24982}"/>
            </c:ext>
          </c:extLst>
        </c:ser>
        <c:ser>
          <c:idx val="30"/>
          <c:order val="30"/>
          <c:tx>
            <c:strRef>
              <c:f>ClasificadorQDA!$AG$2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ClasificadorQDA!$AG$4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2E95-42E9-9E4A-7E6230E24982}"/>
            </c:ext>
          </c:extLst>
        </c:ser>
        <c:ser>
          <c:idx val="31"/>
          <c:order val="31"/>
          <c:tx>
            <c:strRef>
              <c:f>ClasificadorQDA!$AH$2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ClasificadorQDA!$AH$4</c:f>
              <c:numCache>
                <c:formatCode>0.0000000</c:formatCode>
                <c:ptCount val="1"/>
                <c:pt idx="0">
                  <c:v>0.78125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E95-42E9-9E4A-7E6230E24982}"/>
            </c:ext>
          </c:extLst>
        </c:ser>
        <c:ser>
          <c:idx val="32"/>
          <c:order val="32"/>
          <c:tx>
            <c:strRef>
              <c:f>ClasificadorQDA!$AI$2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ClasificadorQDA!$AI$4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E95-42E9-9E4A-7E6230E24982}"/>
            </c:ext>
          </c:extLst>
        </c:ser>
        <c:ser>
          <c:idx val="33"/>
          <c:order val="33"/>
          <c:tx>
            <c:strRef>
              <c:f>ClasificadorQDA!$AJ$2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ClasificadorQDA!$AJ$4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2E95-42E9-9E4A-7E6230E24982}"/>
            </c:ext>
          </c:extLst>
        </c:ser>
        <c:ser>
          <c:idx val="34"/>
          <c:order val="34"/>
          <c:tx>
            <c:strRef>
              <c:f>ClasificadorQDA!$AK$2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ClasificadorQDA!$AK$4</c:f>
              <c:numCache>
                <c:formatCode>0.0000000</c:formatCode>
                <c:ptCount val="1"/>
                <c:pt idx="0">
                  <c:v>0.9140625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2E95-42E9-9E4A-7E6230E24982}"/>
            </c:ext>
          </c:extLst>
        </c:ser>
        <c:ser>
          <c:idx val="35"/>
          <c:order val="35"/>
          <c:tx>
            <c:strRef>
              <c:f>ClasificadorQDA!$AL$2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ClasificadorQDA!$AL$4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E95-42E9-9E4A-7E6230E24982}"/>
            </c:ext>
          </c:extLst>
        </c:ser>
        <c:ser>
          <c:idx val="36"/>
          <c:order val="36"/>
          <c:tx>
            <c:strRef>
              <c:f>ClasificadorQDA!$AM$2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ClasificadorQDA!$AM$4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2E95-42E9-9E4A-7E6230E24982}"/>
            </c:ext>
          </c:extLst>
        </c:ser>
        <c:ser>
          <c:idx val="37"/>
          <c:order val="37"/>
          <c:tx>
            <c:strRef>
              <c:f>ClasificadorQDA!$AN$2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ClasificadorQDA!$AN$4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2E95-42E9-9E4A-7E6230E24982}"/>
            </c:ext>
          </c:extLst>
        </c:ser>
        <c:ser>
          <c:idx val="38"/>
          <c:order val="38"/>
          <c:tx>
            <c:strRef>
              <c:f>ClasificadorQDA!$AO$2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ClasificadorQDA!$AO$4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2E95-42E9-9E4A-7E6230E24982}"/>
            </c:ext>
          </c:extLst>
        </c:ser>
        <c:ser>
          <c:idx val="39"/>
          <c:order val="39"/>
          <c:tx>
            <c:strRef>
              <c:f>ClasificadorQDA!$AP$2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ClasificadorQDA!$AP$4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2E95-42E9-9E4A-7E6230E24982}"/>
            </c:ext>
          </c:extLst>
        </c:ser>
        <c:ser>
          <c:idx val="40"/>
          <c:order val="40"/>
          <c:tx>
            <c:strRef>
              <c:f>ClasificadorQDA!$AQ$2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ClasificadorQDA!$AQ$4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2E95-42E9-9E4A-7E6230E24982}"/>
            </c:ext>
          </c:extLst>
        </c:ser>
        <c:ser>
          <c:idx val="41"/>
          <c:order val="41"/>
          <c:tx>
            <c:strRef>
              <c:f>ClasificadorQDA!$AR$2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ClasificadorQDA!$AR$4</c:f>
              <c:numCache>
                <c:formatCode>0.0000000</c:formatCode>
                <c:ptCount val="1"/>
                <c:pt idx="0">
                  <c:v>0.796875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2E95-42E9-9E4A-7E6230E24982}"/>
            </c:ext>
          </c:extLst>
        </c:ser>
        <c:ser>
          <c:idx val="42"/>
          <c:order val="42"/>
          <c:tx>
            <c:strRef>
              <c:f>ClasificadorQDA!$AS$2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ClasificadorQDA!$AS$4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E95-42E9-9E4A-7E6230E24982}"/>
            </c:ext>
          </c:extLst>
        </c:ser>
        <c:ser>
          <c:idx val="43"/>
          <c:order val="43"/>
          <c:tx>
            <c:strRef>
              <c:f>ClasificadorQDA!$AT$2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ClasificadorQDA!$AT$4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2E95-42E9-9E4A-7E6230E24982}"/>
            </c:ext>
          </c:extLst>
        </c:ser>
        <c:ser>
          <c:idx val="44"/>
          <c:order val="44"/>
          <c:tx>
            <c:strRef>
              <c:f>ClasificadorQDA!$AU$2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ClasificadorQDA!$AU$4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E95-42E9-9E4A-7E6230E24982}"/>
            </c:ext>
          </c:extLst>
        </c:ser>
        <c:ser>
          <c:idx val="45"/>
          <c:order val="45"/>
          <c:tx>
            <c:strRef>
              <c:f>ClasificadorQDA!$AV$2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ClasificadorQDA!$AV$4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2E95-42E9-9E4A-7E6230E24982}"/>
            </c:ext>
          </c:extLst>
        </c:ser>
        <c:ser>
          <c:idx val="46"/>
          <c:order val="46"/>
          <c:tx>
            <c:strRef>
              <c:f>ClasificadorQDA!$AW$2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ClasificadorQDA!$AW$4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2E95-42E9-9E4A-7E6230E24982}"/>
            </c:ext>
          </c:extLst>
        </c:ser>
        <c:ser>
          <c:idx val="47"/>
          <c:order val="47"/>
          <c:tx>
            <c:strRef>
              <c:f>ClasificadorQDA!$AX$2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ClasificadorQDA!$AX$4</c:f>
              <c:numCache>
                <c:formatCode>0.0000000</c:formatCode>
                <c:ptCount val="1"/>
                <c:pt idx="0">
                  <c:v>0.84375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2E95-42E9-9E4A-7E6230E24982}"/>
            </c:ext>
          </c:extLst>
        </c:ser>
        <c:ser>
          <c:idx val="48"/>
          <c:order val="48"/>
          <c:tx>
            <c:strRef>
              <c:f>ClasificadorQDA!$AY$2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ClasificadorQDA!$AY$4</c:f>
              <c:numCache>
                <c:formatCode>0.0000000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2E95-42E9-9E4A-7E6230E24982}"/>
            </c:ext>
          </c:extLst>
        </c:ser>
        <c:ser>
          <c:idx val="49"/>
          <c:order val="49"/>
          <c:tx>
            <c:strRef>
              <c:f>ClasificadorQDA!$AZ$2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ClasificadorQDA!$AZ$4</c:f>
              <c:numCache>
                <c:formatCode>0.0000000</c:formatCode>
                <c:ptCount val="1"/>
                <c:pt idx="0">
                  <c:v>0.921875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2E95-42E9-9E4A-7E6230E24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322767"/>
        <c:axId val="437060511"/>
      </c:barChart>
      <c:catAx>
        <c:axId val="443322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060511"/>
        <c:crosses val="autoZero"/>
        <c:auto val="1"/>
        <c:lblAlgn val="ctr"/>
        <c:lblOffset val="100"/>
        <c:noMultiLvlLbl val="0"/>
      </c:catAx>
      <c:valAx>
        <c:axId val="43706051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322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Precisión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ClasificadorQDA!$C$2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ClasificadorQDA!$C$6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0A-45F7-A5EB-274FADF9ED54}"/>
            </c:ext>
          </c:extLst>
        </c:ser>
        <c:ser>
          <c:idx val="1"/>
          <c:order val="1"/>
          <c:tx>
            <c:strRef>
              <c:f>ClasificadorQDA!$D$2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ClasificadorQDA!$D$6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0A-45F7-A5EB-274FADF9ED54}"/>
            </c:ext>
          </c:extLst>
        </c:ser>
        <c:ser>
          <c:idx val="2"/>
          <c:order val="2"/>
          <c:tx>
            <c:strRef>
              <c:f>ClasificadorQDA!$E$2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ClasificadorQDA!$E$6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0A-45F7-A5EB-274FADF9ED54}"/>
            </c:ext>
          </c:extLst>
        </c:ser>
        <c:ser>
          <c:idx val="3"/>
          <c:order val="3"/>
          <c:tx>
            <c:strRef>
              <c:f>ClasificadorQDA!$F$2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ClasificadorQDA!$F$6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A-45F7-A5EB-274FADF9ED54}"/>
            </c:ext>
          </c:extLst>
        </c:ser>
        <c:ser>
          <c:idx val="4"/>
          <c:order val="4"/>
          <c:tx>
            <c:strRef>
              <c:f>ClasificadorQDA!$G$2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ClasificadorQDA!$G$6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0A-45F7-A5EB-274FADF9ED54}"/>
            </c:ext>
          </c:extLst>
        </c:ser>
        <c:ser>
          <c:idx val="5"/>
          <c:order val="5"/>
          <c:tx>
            <c:strRef>
              <c:f>ClasificadorQDA!$H$2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ClasificadorQDA!$H$6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50A-45F7-A5EB-274FADF9ED54}"/>
            </c:ext>
          </c:extLst>
        </c:ser>
        <c:ser>
          <c:idx val="6"/>
          <c:order val="6"/>
          <c:tx>
            <c:strRef>
              <c:f>ClasificadorQDA!$I$2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ClasificadorQDA!$I$6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0A-45F7-A5EB-274FADF9ED54}"/>
            </c:ext>
          </c:extLst>
        </c:ser>
        <c:ser>
          <c:idx val="7"/>
          <c:order val="7"/>
          <c:tx>
            <c:strRef>
              <c:f>ClasificadorQDA!$J$2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ClasificadorQDA!$J$6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50A-45F7-A5EB-274FADF9ED54}"/>
            </c:ext>
          </c:extLst>
        </c:ser>
        <c:ser>
          <c:idx val="8"/>
          <c:order val="8"/>
          <c:tx>
            <c:strRef>
              <c:f>ClasificadorQDA!$K$2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ClasificadorQDA!$K$6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0A-45F7-A5EB-274FADF9ED54}"/>
            </c:ext>
          </c:extLst>
        </c:ser>
        <c:ser>
          <c:idx val="9"/>
          <c:order val="9"/>
          <c:tx>
            <c:strRef>
              <c:f>ClasificadorQDA!$L$2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ClasificadorQDA!$L$6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50A-45F7-A5EB-274FADF9ED54}"/>
            </c:ext>
          </c:extLst>
        </c:ser>
        <c:ser>
          <c:idx val="10"/>
          <c:order val="10"/>
          <c:tx>
            <c:strRef>
              <c:f>ClasificadorQDA!$M$2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ClasificadorQDA!$M$6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0A-45F7-A5EB-274FADF9ED54}"/>
            </c:ext>
          </c:extLst>
        </c:ser>
        <c:ser>
          <c:idx val="11"/>
          <c:order val="11"/>
          <c:tx>
            <c:strRef>
              <c:f>ClasificadorQDA!$N$2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ClasificadorQDA!$N$6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50A-45F7-A5EB-274FADF9ED54}"/>
            </c:ext>
          </c:extLst>
        </c:ser>
        <c:ser>
          <c:idx val="12"/>
          <c:order val="12"/>
          <c:tx>
            <c:strRef>
              <c:f>ClasificadorQDA!$O$2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ClasificadorQDA!$O$6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50A-45F7-A5EB-274FADF9ED54}"/>
            </c:ext>
          </c:extLst>
        </c:ser>
        <c:ser>
          <c:idx val="13"/>
          <c:order val="13"/>
          <c:tx>
            <c:strRef>
              <c:f>ClasificadorQDA!$P$2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ClasificadorQDA!$P$6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50A-45F7-A5EB-274FADF9ED54}"/>
            </c:ext>
          </c:extLst>
        </c:ser>
        <c:ser>
          <c:idx val="14"/>
          <c:order val="14"/>
          <c:tx>
            <c:strRef>
              <c:f>ClasificadorQDA!$Q$2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ClasificadorQDA!$Q$6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50A-45F7-A5EB-274FADF9ED54}"/>
            </c:ext>
          </c:extLst>
        </c:ser>
        <c:ser>
          <c:idx val="15"/>
          <c:order val="15"/>
          <c:tx>
            <c:strRef>
              <c:f>ClasificadorQDA!$R$2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ClasificadorQDA!$R$6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50A-45F7-A5EB-274FADF9ED54}"/>
            </c:ext>
          </c:extLst>
        </c:ser>
        <c:ser>
          <c:idx val="16"/>
          <c:order val="16"/>
          <c:tx>
            <c:strRef>
              <c:f>ClasificadorQDA!$S$2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ClasificadorQDA!$S$6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50A-45F7-A5EB-274FADF9ED54}"/>
            </c:ext>
          </c:extLst>
        </c:ser>
        <c:ser>
          <c:idx val="17"/>
          <c:order val="17"/>
          <c:tx>
            <c:strRef>
              <c:f>ClasificadorQDA!$T$2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ClasificadorQDA!$T$6</c:f>
              <c:numCache>
                <c:formatCode>0.0000000</c:formatCode>
                <c:ptCount val="1"/>
                <c:pt idx="0">
                  <c:v>0.66666666666666596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50A-45F7-A5EB-274FADF9ED54}"/>
            </c:ext>
          </c:extLst>
        </c:ser>
        <c:ser>
          <c:idx val="18"/>
          <c:order val="18"/>
          <c:tx>
            <c:strRef>
              <c:f>ClasificadorQDA!$U$2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ClasificadorQDA!$U$6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50A-45F7-A5EB-274FADF9ED54}"/>
            </c:ext>
          </c:extLst>
        </c:ser>
        <c:ser>
          <c:idx val="19"/>
          <c:order val="19"/>
          <c:tx>
            <c:strRef>
              <c:f>ClasificadorQDA!$V$2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ClasificadorQDA!$V$6</c:f>
              <c:numCache>
                <c:formatCode>0.0000000</c:formatCode>
                <c:ptCount val="1"/>
                <c:pt idx="0">
                  <c:v>0.72057264050901304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50A-45F7-A5EB-274FADF9ED54}"/>
            </c:ext>
          </c:extLst>
        </c:ser>
        <c:ser>
          <c:idx val="20"/>
          <c:order val="20"/>
          <c:tx>
            <c:strRef>
              <c:f>ClasificadorQDA!$W$2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ClasificadorQDA!$W$6</c:f>
              <c:numCache>
                <c:formatCode>0.0000000</c:formatCode>
                <c:ptCount val="1"/>
                <c:pt idx="0">
                  <c:v>0.85039470333587897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50A-45F7-A5EB-274FADF9ED54}"/>
            </c:ext>
          </c:extLst>
        </c:ser>
        <c:ser>
          <c:idx val="21"/>
          <c:order val="21"/>
          <c:tx>
            <c:strRef>
              <c:f>ClasificadorQDA!$X$2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ClasificadorQDA!$X$6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50A-45F7-A5EB-274FADF9ED54}"/>
            </c:ext>
          </c:extLst>
        </c:ser>
        <c:ser>
          <c:idx val="22"/>
          <c:order val="22"/>
          <c:tx>
            <c:strRef>
              <c:f>ClasificadorQDA!$Y$2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ClasificadorQDA!$Y$6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50A-45F7-A5EB-274FADF9ED54}"/>
            </c:ext>
          </c:extLst>
        </c:ser>
        <c:ser>
          <c:idx val="23"/>
          <c:order val="23"/>
          <c:tx>
            <c:strRef>
              <c:f>ClasificadorQDA!$Z$2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ClasificadorQDA!$Z$6</c:f>
              <c:numCache>
                <c:formatCode>0.0000000</c:formatCode>
                <c:ptCount val="1"/>
                <c:pt idx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50A-45F7-A5EB-274FADF9ED54}"/>
            </c:ext>
          </c:extLst>
        </c:ser>
        <c:ser>
          <c:idx val="24"/>
          <c:order val="24"/>
          <c:tx>
            <c:strRef>
              <c:f>ClasificadorQDA!$AA$2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ClasificadorQDA!$AA$6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50A-45F7-A5EB-274FADF9ED54}"/>
            </c:ext>
          </c:extLst>
        </c:ser>
        <c:ser>
          <c:idx val="25"/>
          <c:order val="25"/>
          <c:tx>
            <c:strRef>
              <c:f>ClasificadorQDA!$AB$2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ClasificadorQDA!$AB$6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950A-45F7-A5EB-274FADF9ED54}"/>
            </c:ext>
          </c:extLst>
        </c:ser>
        <c:ser>
          <c:idx val="26"/>
          <c:order val="26"/>
          <c:tx>
            <c:strRef>
              <c:f>ClasificadorQDA!$AC$2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ClasificadorQDA!$AC$6</c:f>
              <c:numCache>
                <c:formatCode>0.0000000</c:formatCode>
                <c:ptCount val="1"/>
                <c:pt idx="0">
                  <c:v>0.78891928864569005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50A-45F7-A5EB-274FADF9ED54}"/>
            </c:ext>
          </c:extLst>
        </c:ser>
        <c:ser>
          <c:idx val="27"/>
          <c:order val="27"/>
          <c:tx>
            <c:strRef>
              <c:f>ClasificadorQDA!$AD$2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ClasificadorQDA!$AD$6</c:f>
              <c:numCache>
                <c:formatCode>0.0000000</c:formatCode>
                <c:ptCount val="1"/>
                <c:pt idx="0">
                  <c:v>0.69433198380566796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950A-45F7-A5EB-274FADF9ED54}"/>
            </c:ext>
          </c:extLst>
        </c:ser>
        <c:ser>
          <c:idx val="28"/>
          <c:order val="28"/>
          <c:tx>
            <c:strRef>
              <c:f>ClasificadorQDA!$AE$2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ClasificadorQDA!$AE$6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50A-45F7-A5EB-274FADF9ED54}"/>
            </c:ext>
          </c:extLst>
        </c:ser>
        <c:ser>
          <c:idx val="29"/>
          <c:order val="29"/>
          <c:tx>
            <c:strRef>
              <c:f>ClasificadorQDA!$AF$2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ClasificadorQDA!$AF$6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50A-45F7-A5EB-274FADF9ED54}"/>
            </c:ext>
          </c:extLst>
        </c:ser>
        <c:ser>
          <c:idx val="30"/>
          <c:order val="30"/>
          <c:tx>
            <c:strRef>
              <c:f>ClasificadorQDA!$AG$2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ClasificadorQDA!$AG$6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950A-45F7-A5EB-274FADF9ED54}"/>
            </c:ext>
          </c:extLst>
        </c:ser>
        <c:ser>
          <c:idx val="31"/>
          <c:order val="31"/>
          <c:tx>
            <c:strRef>
              <c:f>ClasificadorQDA!$AH$2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ClasificadorQDA!$AH$6</c:f>
              <c:numCache>
                <c:formatCode>0.0000000</c:formatCode>
                <c:ptCount val="1"/>
                <c:pt idx="0">
                  <c:v>0.83684210526315705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50A-45F7-A5EB-274FADF9ED54}"/>
            </c:ext>
          </c:extLst>
        </c:ser>
        <c:ser>
          <c:idx val="32"/>
          <c:order val="32"/>
          <c:tx>
            <c:strRef>
              <c:f>ClasificadorQDA!$AI$2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ClasificadorQDA!$AI$6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50A-45F7-A5EB-274FADF9ED54}"/>
            </c:ext>
          </c:extLst>
        </c:ser>
        <c:ser>
          <c:idx val="33"/>
          <c:order val="33"/>
          <c:tx>
            <c:strRef>
              <c:f>ClasificadorQDA!$AJ$2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ClasificadorQDA!$AJ$6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950A-45F7-A5EB-274FADF9ED54}"/>
            </c:ext>
          </c:extLst>
        </c:ser>
        <c:ser>
          <c:idx val="34"/>
          <c:order val="34"/>
          <c:tx>
            <c:strRef>
              <c:f>ClasificadorQDA!$AK$2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ClasificadorQDA!$AK$6</c:f>
              <c:numCache>
                <c:formatCode>0.0000000</c:formatCode>
                <c:ptCount val="1"/>
                <c:pt idx="0">
                  <c:v>0.92666666666666597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950A-45F7-A5EB-274FADF9ED54}"/>
            </c:ext>
          </c:extLst>
        </c:ser>
        <c:ser>
          <c:idx val="35"/>
          <c:order val="35"/>
          <c:tx>
            <c:strRef>
              <c:f>ClasificadorQDA!$AL$2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ClasificadorQDA!$AL$6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950A-45F7-A5EB-274FADF9ED54}"/>
            </c:ext>
          </c:extLst>
        </c:ser>
        <c:ser>
          <c:idx val="36"/>
          <c:order val="36"/>
          <c:tx>
            <c:strRef>
              <c:f>ClasificadorQDA!$AM$2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ClasificadorQDA!$AM$6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950A-45F7-A5EB-274FADF9ED54}"/>
            </c:ext>
          </c:extLst>
        </c:ser>
        <c:ser>
          <c:idx val="37"/>
          <c:order val="37"/>
          <c:tx>
            <c:strRef>
              <c:f>ClasificadorQDA!$AN$2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ClasificadorQDA!$AN$6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950A-45F7-A5EB-274FADF9ED54}"/>
            </c:ext>
          </c:extLst>
        </c:ser>
        <c:ser>
          <c:idx val="38"/>
          <c:order val="38"/>
          <c:tx>
            <c:strRef>
              <c:f>ClasificadorQDA!$AO$2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ClasificadorQDA!$AO$6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950A-45F7-A5EB-274FADF9ED54}"/>
            </c:ext>
          </c:extLst>
        </c:ser>
        <c:ser>
          <c:idx val="39"/>
          <c:order val="39"/>
          <c:tx>
            <c:strRef>
              <c:f>ClasificadorQDA!$AP$2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ClasificadorQDA!$AP$6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950A-45F7-A5EB-274FADF9ED54}"/>
            </c:ext>
          </c:extLst>
        </c:ser>
        <c:ser>
          <c:idx val="40"/>
          <c:order val="40"/>
          <c:tx>
            <c:strRef>
              <c:f>ClasificadorQDA!$AQ$2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ClasificadorQDA!$AQ$6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950A-45F7-A5EB-274FADF9ED54}"/>
            </c:ext>
          </c:extLst>
        </c:ser>
        <c:ser>
          <c:idx val="41"/>
          <c:order val="41"/>
          <c:tx>
            <c:strRef>
              <c:f>ClasificadorQDA!$AR$2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ClasificadorQDA!$AR$6</c:f>
              <c:numCache>
                <c:formatCode>0.0000000</c:formatCode>
                <c:ptCount val="1"/>
                <c:pt idx="0">
                  <c:v>0.79716520039100602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950A-45F7-A5EB-274FADF9ED54}"/>
            </c:ext>
          </c:extLst>
        </c:ser>
        <c:ser>
          <c:idx val="42"/>
          <c:order val="42"/>
          <c:tx>
            <c:strRef>
              <c:f>ClasificadorQDA!$AS$2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ClasificadorQDA!$AS$6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950A-45F7-A5EB-274FADF9ED54}"/>
            </c:ext>
          </c:extLst>
        </c:ser>
        <c:ser>
          <c:idx val="43"/>
          <c:order val="43"/>
          <c:tx>
            <c:strRef>
              <c:f>ClasificadorQDA!$AT$2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ClasificadorQDA!$AT$6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950A-45F7-A5EB-274FADF9ED54}"/>
            </c:ext>
          </c:extLst>
        </c:ser>
        <c:ser>
          <c:idx val="44"/>
          <c:order val="44"/>
          <c:tx>
            <c:strRef>
              <c:f>ClasificadorQDA!$AU$2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ClasificadorQDA!$AU$6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50A-45F7-A5EB-274FADF9ED54}"/>
            </c:ext>
          </c:extLst>
        </c:ser>
        <c:ser>
          <c:idx val="45"/>
          <c:order val="45"/>
          <c:tx>
            <c:strRef>
              <c:f>ClasificadorQDA!$AV$2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ClasificadorQDA!$AV$6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950A-45F7-A5EB-274FADF9ED54}"/>
            </c:ext>
          </c:extLst>
        </c:ser>
        <c:ser>
          <c:idx val="46"/>
          <c:order val="46"/>
          <c:tx>
            <c:strRef>
              <c:f>ClasificadorQDA!$AW$2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ClasificadorQDA!$AW$6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950A-45F7-A5EB-274FADF9ED54}"/>
            </c:ext>
          </c:extLst>
        </c:ser>
        <c:ser>
          <c:idx val="47"/>
          <c:order val="47"/>
          <c:tx>
            <c:strRef>
              <c:f>ClasificadorQDA!$AX$2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ClasificadorQDA!$AX$6</c:f>
              <c:numCache>
                <c:formatCode>0.0000000</c:formatCode>
                <c:ptCount val="1"/>
                <c:pt idx="0">
                  <c:v>0.88095238095238004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950A-45F7-A5EB-274FADF9ED54}"/>
            </c:ext>
          </c:extLst>
        </c:ser>
        <c:ser>
          <c:idx val="48"/>
          <c:order val="48"/>
          <c:tx>
            <c:strRef>
              <c:f>ClasificadorQDA!$AY$2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ClasificadorQDA!$AY$6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950A-45F7-A5EB-274FADF9ED54}"/>
            </c:ext>
          </c:extLst>
        </c:ser>
        <c:ser>
          <c:idx val="49"/>
          <c:order val="49"/>
          <c:tx>
            <c:strRef>
              <c:f>ClasificadorQDA!$AZ$2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ClasificadorQDA!$AZ$6</c:f>
              <c:numCache>
                <c:formatCode>0.0000000</c:formatCode>
                <c:ptCount val="1"/>
                <c:pt idx="0">
                  <c:v>0.93243243243243201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950A-45F7-A5EB-274FADF9E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4908159"/>
        <c:axId val="1883246031"/>
      </c:barChart>
      <c:catAx>
        <c:axId val="50490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3246031"/>
        <c:crosses val="autoZero"/>
        <c:auto val="1"/>
        <c:lblAlgn val="ctr"/>
        <c:lblOffset val="100"/>
        <c:noMultiLvlLbl val="0"/>
      </c:catAx>
      <c:valAx>
        <c:axId val="188324603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4908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Especifidad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ClasificadorQDA!$C$2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ClasificadorQDA!$C$8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E-4CFC-A88A-D923E7958549}"/>
            </c:ext>
          </c:extLst>
        </c:ser>
        <c:ser>
          <c:idx val="1"/>
          <c:order val="1"/>
          <c:tx>
            <c:strRef>
              <c:f>ClasificadorQDA!$D$2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ClasificadorQDA!$D$8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2E-4CFC-A88A-D923E7958549}"/>
            </c:ext>
          </c:extLst>
        </c:ser>
        <c:ser>
          <c:idx val="2"/>
          <c:order val="2"/>
          <c:tx>
            <c:strRef>
              <c:f>ClasificadorQDA!$E$2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ClasificadorQDA!$E$8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2E-4CFC-A88A-D923E7958549}"/>
            </c:ext>
          </c:extLst>
        </c:ser>
        <c:ser>
          <c:idx val="3"/>
          <c:order val="3"/>
          <c:tx>
            <c:strRef>
              <c:f>ClasificadorQDA!$F$2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ClasificadorQDA!$F$8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2E-4CFC-A88A-D923E7958549}"/>
            </c:ext>
          </c:extLst>
        </c:ser>
        <c:ser>
          <c:idx val="4"/>
          <c:order val="4"/>
          <c:tx>
            <c:strRef>
              <c:f>ClasificadorQDA!$G$2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ClasificadorQDA!$G$8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2E-4CFC-A88A-D923E7958549}"/>
            </c:ext>
          </c:extLst>
        </c:ser>
        <c:ser>
          <c:idx val="5"/>
          <c:order val="5"/>
          <c:tx>
            <c:strRef>
              <c:f>ClasificadorQDA!$H$2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ClasificadorQDA!$H$8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2E-4CFC-A88A-D923E7958549}"/>
            </c:ext>
          </c:extLst>
        </c:ser>
        <c:ser>
          <c:idx val="6"/>
          <c:order val="6"/>
          <c:tx>
            <c:strRef>
              <c:f>ClasificadorQDA!$I$2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ClasificadorQDA!$I$8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2E-4CFC-A88A-D923E7958549}"/>
            </c:ext>
          </c:extLst>
        </c:ser>
        <c:ser>
          <c:idx val="7"/>
          <c:order val="7"/>
          <c:tx>
            <c:strRef>
              <c:f>ClasificadorQDA!$J$2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ClasificadorQDA!$J$8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A2E-4CFC-A88A-D923E7958549}"/>
            </c:ext>
          </c:extLst>
        </c:ser>
        <c:ser>
          <c:idx val="8"/>
          <c:order val="8"/>
          <c:tx>
            <c:strRef>
              <c:f>ClasificadorQDA!$K$2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ClasificadorQDA!$K$8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2E-4CFC-A88A-D923E7958549}"/>
            </c:ext>
          </c:extLst>
        </c:ser>
        <c:ser>
          <c:idx val="9"/>
          <c:order val="9"/>
          <c:tx>
            <c:strRef>
              <c:f>ClasificadorQDA!$L$2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ClasificadorQDA!$L$8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A2E-4CFC-A88A-D923E7958549}"/>
            </c:ext>
          </c:extLst>
        </c:ser>
        <c:ser>
          <c:idx val="10"/>
          <c:order val="10"/>
          <c:tx>
            <c:strRef>
              <c:f>ClasificadorQDA!$M$2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ClasificadorQDA!$M$8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A2E-4CFC-A88A-D923E7958549}"/>
            </c:ext>
          </c:extLst>
        </c:ser>
        <c:ser>
          <c:idx val="11"/>
          <c:order val="11"/>
          <c:tx>
            <c:strRef>
              <c:f>ClasificadorQDA!$N$2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ClasificadorQDA!$N$8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A2E-4CFC-A88A-D923E7958549}"/>
            </c:ext>
          </c:extLst>
        </c:ser>
        <c:ser>
          <c:idx val="12"/>
          <c:order val="12"/>
          <c:tx>
            <c:strRef>
              <c:f>ClasificadorQDA!$O$2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ClasificadorQDA!$O$8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A2E-4CFC-A88A-D923E7958549}"/>
            </c:ext>
          </c:extLst>
        </c:ser>
        <c:ser>
          <c:idx val="13"/>
          <c:order val="13"/>
          <c:tx>
            <c:strRef>
              <c:f>ClasificadorQDA!$P$2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ClasificadorQDA!$P$8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A2E-4CFC-A88A-D923E7958549}"/>
            </c:ext>
          </c:extLst>
        </c:ser>
        <c:ser>
          <c:idx val="14"/>
          <c:order val="14"/>
          <c:tx>
            <c:strRef>
              <c:f>ClasificadorQDA!$Q$2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ClasificadorQDA!$Q$8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A2E-4CFC-A88A-D923E7958549}"/>
            </c:ext>
          </c:extLst>
        </c:ser>
        <c:ser>
          <c:idx val="15"/>
          <c:order val="15"/>
          <c:tx>
            <c:strRef>
              <c:f>ClasificadorQDA!$R$2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ClasificadorQDA!$R$8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A2E-4CFC-A88A-D923E7958549}"/>
            </c:ext>
          </c:extLst>
        </c:ser>
        <c:ser>
          <c:idx val="16"/>
          <c:order val="16"/>
          <c:tx>
            <c:strRef>
              <c:f>ClasificadorQDA!$S$2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ClasificadorQDA!$S$8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A2E-4CFC-A88A-D923E7958549}"/>
            </c:ext>
          </c:extLst>
        </c:ser>
        <c:ser>
          <c:idx val="17"/>
          <c:order val="17"/>
          <c:tx>
            <c:strRef>
              <c:f>ClasificadorQDA!$T$2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ClasificadorQDA!$T$8</c:f>
              <c:numCache>
                <c:formatCode>0.0000000</c:formatCode>
                <c:ptCount val="1"/>
                <c:pt idx="0">
                  <c:v>0.46875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A2E-4CFC-A88A-D923E7958549}"/>
            </c:ext>
          </c:extLst>
        </c:ser>
        <c:ser>
          <c:idx val="18"/>
          <c:order val="18"/>
          <c:tx>
            <c:strRef>
              <c:f>ClasificadorQDA!$U$2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ClasificadorQDA!$U$8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A2E-4CFC-A88A-D923E7958549}"/>
            </c:ext>
          </c:extLst>
        </c:ser>
        <c:ser>
          <c:idx val="19"/>
          <c:order val="19"/>
          <c:tx>
            <c:strRef>
              <c:f>ClasificadorQDA!$V$2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ClasificadorQDA!$V$8</c:f>
              <c:numCache>
                <c:formatCode>0.0000000</c:formatCode>
                <c:ptCount val="1"/>
                <c:pt idx="0">
                  <c:v>0.4375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A2E-4CFC-A88A-D923E7958549}"/>
            </c:ext>
          </c:extLst>
        </c:ser>
        <c:ser>
          <c:idx val="20"/>
          <c:order val="20"/>
          <c:tx>
            <c:strRef>
              <c:f>ClasificadorQDA!$W$2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ClasificadorQDA!$W$8</c:f>
              <c:numCache>
                <c:formatCode>0.0000000</c:formatCode>
                <c:ptCount val="1"/>
                <c:pt idx="0">
                  <c:v>0.265625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A2E-4CFC-A88A-D923E7958549}"/>
            </c:ext>
          </c:extLst>
        </c:ser>
        <c:ser>
          <c:idx val="21"/>
          <c:order val="21"/>
          <c:tx>
            <c:strRef>
              <c:f>ClasificadorQDA!$X$2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ClasificadorQDA!$X$8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A2E-4CFC-A88A-D923E7958549}"/>
            </c:ext>
          </c:extLst>
        </c:ser>
        <c:ser>
          <c:idx val="22"/>
          <c:order val="22"/>
          <c:tx>
            <c:strRef>
              <c:f>ClasificadorQDA!$Y$2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ClasificadorQDA!$Y$8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A2E-4CFC-A88A-D923E7958549}"/>
            </c:ext>
          </c:extLst>
        </c:ser>
        <c:ser>
          <c:idx val="23"/>
          <c:order val="23"/>
          <c:tx>
            <c:strRef>
              <c:f>ClasificadorQDA!$Z$2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ClasificadorQDA!$Z$8</c:f>
              <c:numCache>
                <c:formatCode>0.0000000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A2E-4CFC-A88A-D923E7958549}"/>
            </c:ext>
          </c:extLst>
        </c:ser>
        <c:ser>
          <c:idx val="24"/>
          <c:order val="24"/>
          <c:tx>
            <c:strRef>
              <c:f>ClasificadorQDA!$AA$2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ClasificadorQDA!$AA$8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A2E-4CFC-A88A-D923E7958549}"/>
            </c:ext>
          </c:extLst>
        </c:ser>
        <c:ser>
          <c:idx val="25"/>
          <c:order val="25"/>
          <c:tx>
            <c:strRef>
              <c:f>ClasificadorQDA!$AB$2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ClasificadorQDA!$AB$8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A2E-4CFC-A88A-D923E7958549}"/>
            </c:ext>
          </c:extLst>
        </c:ser>
        <c:ser>
          <c:idx val="26"/>
          <c:order val="26"/>
          <c:tx>
            <c:strRef>
              <c:f>ClasificadorQDA!$AC$2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ClasificadorQDA!$AC$8</c:f>
              <c:numCache>
                <c:formatCode>0.0000000</c:formatCode>
                <c:ptCount val="1"/>
                <c:pt idx="0">
                  <c:v>0.40625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A2E-4CFC-A88A-D923E7958549}"/>
            </c:ext>
          </c:extLst>
        </c:ser>
        <c:ser>
          <c:idx val="27"/>
          <c:order val="27"/>
          <c:tx>
            <c:strRef>
              <c:f>ClasificadorQDA!$AD$2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ClasificadorQDA!$AD$8</c:f>
              <c:numCache>
                <c:formatCode>0.0000000</c:formatCode>
                <c:ptCount val="1"/>
                <c:pt idx="0">
                  <c:v>0.40625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A2E-4CFC-A88A-D923E7958549}"/>
            </c:ext>
          </c:extLst>
        </c:ser>
        <c:ser>
          <c:idx val="28"/>
          <c:order val="28"/>
          <c:tx>
            <c:strRef>
              <c:f>ClasificadorQDA!$AE$2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ClasificadorQDA!$AE$8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A2E-4CFC-A88A-D923E7958549}"/>
            </c:ext>
          </c:extLst>
        </c:ser>
        <c:ser>
          <c:idx val="29"/>
          <c:order val="29"/>
          <c:tx>
            <c:strRef>
              <c:f>ClasificadorQDA!$AF$2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ClasificadorQDA!$AF$8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A2E-4CFC-A88A-D923E7958549}"/>
            </c:ext>
          </c:extLst>
        </c:ser>
        <c:ser>
          <c:idx val="30"/>
          <c:order val="30"/>
          <c:tx>
            <c:strRef>
              <c:f>ClasificadorQDA!$AG$2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ClasificadorQDA!$AG$8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2A2E-4CFC-A88A-D923E7958549}"/>
            </c:ext>
          </c:extLst>
        </c:ser>
        <c:ser>
          <c:idx val="31"/>
          <c:order val="31"/>
          <c:tx>
            <c:strRef>
              <c:f>ClasificadorQDA!$AH$2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ClasificadorQDA!$AH$8</c:f>
              <c:numCache>
                <c:formatCode>0.0000000</c:formatCode>
                <c:ptCount val="1"/>
                <c:pt idx="0">
                  <c:v>0.421875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A2E-4CFC-A88A-D923E7958549}"/>
            </c:ext>
          </c:extLst>
        </c:ser>
        <c:ser>
          <c:idx val="32"/>
          <c:order val="32"/>
          <c:tx>
            <c:strRef>
              <c:f>ClasificadorQDA!$AI$2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ClasificadorQDA!$AI$8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A2E-4CFC-A88A-D923E7958549}"/>
            </c:ext>
          </c:extLst>
        </c:ser>
        <c:ser>
          <c:idx val="33"/>
          <c:order val="33"/>
          <c:tx>
            <c:strRef>
              <c:f>ClasificadorQDA!$AJ$2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ClasificadorQDA!$AJ$8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2A2E-4CFC-A88A-D923E7958549}"/>
            </c:ext>
          </c:extLst>
        </c:ser>
        <c:ser>
          <c:idx val="34"/>
          <c:order val="34"/>
          <c:tx>
            <c:strRef>
              <c:f>ClasificadorQDA!$AK$2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ClasificadorQDA!$AK$8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2A2E-4CFC-A88A-D923E7958549}"/>
            </c:ext>
          </c:extLst>
        </c:ser>
        <c:ser>
          <c:idx val="35"/>
          <c:order val="35"/>
          <c:tx>
            <c:strRef>
              <c:f>ClasificadorQDA!$AL$2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ClasificadorQDA!$AL$8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A2E-4CFC-A88A-D923E7958549}"/>
            </c:ext>
          </c:extLst>
        </c:ser>
        <c:ser>
          <c:idx val="36"/>
          <c:order val="36"/>
          <c:tx>
            <c:strRef>
              <c:f>ClasificadorQDA!$AM$2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ClasificadorQDA!$AM$8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2A2E-4CFC-A88A-D923E7958549}"/>
            </c:ext>
          </c:extLst>
        </c:ser>
        <c:ser>
          <c:idx val="37"/>
          <c:order val="37"/>
          <c:tx>
            <c:strRef>
              <c:f>ClasificadorQDA!$AN$2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ClasificadorQDA!$AN$8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2A2E-4CFC-A88A-D923E7958549}"/>
            </c:ext>
          </c:extLst>
        </c:ser>
        <c:ser>
          <c:idx val="38"/>
          <c:order val="38"/>
          <c:tx>
            <c:strRef>
              <c:f>ClasificadorQDA!$AO$2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ClasificadorQDA!$AO$8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2A2E-4CFC-A88A-D923E7958549}"/>
            </c:ext>
          </c:extLst>
        </c:ser>
        <c:ser>
          <c:idx val="39"/>
          <c:order val="39"/>
          <c:tx>
            <c:strRef>
              <c:f>ClasificadorQDA!$AP$2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ClasificadorQDA!$AP$8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2A2E-4CFC-A88A-D923E7958549}"/>
            </c:ext>
          </c:extLst>
        </c:ser>
        <c:ser>
          <c:idx val="40"/>
          <c:order val="40"/>
          <c:tx>
            <c:strRef>
              <c:f>ClasificadorQDA!$AQ$2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ClasificadorQDA!$AQ$8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2A2E-4CFC-A88A-D923E7958549}"/>
            </c:ext>
          </c:extLst>
        </c:ser>
        <c:ser>
          <c:idx val="41"/>
          <c:order val="41"/>
          <c:tx>
            <c:strRef>
              <c:f>ClasificadorQDA!$AR$2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ClasificadorQDA!$AR$8</c:f>
              <c:numCache>
                <c:formatCode>0.0000000</c:formatCode>
                <c:ptCount val="1"/>
                <c:pt idx="0">
                  <c:v>0.21875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2A2E-4CFC-A88A-D923E7958549}"/>
            </c:ext>
          </c:extLst>
        </c:ser>
        <c:ser>
          <c:idx val="42"/>
          <c:order val="42"/>
          <c:tx>
            <c:strRef>
              <c:f>ClasificadorQDA!$AS$2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ClasificadorQDA!$AS$8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A2E-4CFC-A88A-D923E7958549}"/>
            </c:ext>
          </c:extLst>
        </c:ser>
        <c:ser>
          <c:idx val="43"/>
          <c:order val="43"/>
          <c:tx>
            <c:strRef>
              <c:f>ClasificadorQDA!$AT$2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ClasificadorQDA!$AT$8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2A2E-4CFC-A88A-D923E7958549}"/>
            </c:ext>
          </c:extLst>
        </c:ser>
        <c:ser>
          <c:idx val="44"/>
          <c:order val="44"/>
          <c:tx>
            <c:strRef>
              <c:f>ClasificadorQDA!$AU$2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ClasificadorQDA!$AU$8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A2E-4CFC-A88A-D923E7958549}"/>
            </c:ext>
          </c:extLst>
        </c:ser>
        <c:ser>
          <c:idx val="45"/>
          <c:order val="45"/>
          <c:tx>
            <c:strRef>
              <c:f>ClasificadorQDA!$AV$2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ClasificadorQDA!$AV$8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2A2E-4CFC-A88A-D923E7958549}"/>
            </c:ext>
          </c:extLst>
        </c:ser>
        <c:ser>
          <c:idx val="46"/>
          <c:order val="46"/>
          <c:tx>
            <c:strRef>
              <c:f>ClasificadorQDA!$AW$2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ClasificadorQDA!$AW$8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2A2E-4CFC-A88A-D923E7958549}"/>
            </c:ext>
          </c:extLst>
        </c:ser>
        <c:ser>
          <c:idx val="47"/>
          <c:order val="47"/>
          <c:tx>
            <c:strRef>
              <c:f>ClasificadorQDA!$AX$2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ClasificadorQDA!$AX$8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2A2E-4CFC-A88A-D923E7958549}"/>
            </c:ext>
          </c:extLst>
        </c:ser>
        <c:ser>
          <c:idx val="48"/>
          <c:order val="48"/>
          <c:tx>
            <c:strRef>
              <c:f>ClasificadorQDA!$AY$2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ClasificadorQDA!$AY$8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2A2E-4CFC-A88A-D923E7958549}"/>
            </c:ext>
          </c:extLst>
        </c:ser>
        <c:ser>
          <c:idx val="49"/>
          <c:order val="49"/>
          <c:tx>
            <c:strRef>
              <c:f>ClasificadorQDA!$AZ$2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ClasificadorQDA!$AZ$8</c:f>
              <c:numCache>
                <c:formatCode>0.0000000</c:formatCode>
                <c:ptCount val="1"/>
                <c:pt idx="0">
                  <c:v>0.15625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2A2E-4CFC-A88A-D923E7958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1173711"/>
        <c:axId val="1926387903"/>
      </c:barChart>
      <c:catAx>
        <c:axId val="511173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6387903"/>
        <c:crosses val="autoZero"/>
        <c:auto val="1"/>
        <c:lblAlgn val="ctr"/>
        <c:lblOffset val="100"/>
        <c:noMultiLvlLbl val="0"/>
      </c:catAx>
      <c:valAx>
        <c:axId val="1926387903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173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Sensibilidad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ClasificadorQDA!$C$2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ClasificadorQDA!$C$10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8-40E7-89D6-E4F24A8EC216}"/>
            </c:ext>
          </c:extLst>
        </c:ser>
        <c:ser>
          <c:idx val="1"/>
          <c:order val="1"/>
          <c:tx>
            <c:strRef>
              <c:f>ClasificadorQDA!$D$2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ClasificadorQDA!$D$10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88-40E7-89D6-E4F24A8EC216}"/>
            </c:ext>
          </c:extLst>
        </c:ser>
        <c:ser>
          <c:idx val="2"/>
          <c:order val="2"/>
          <c:tx>
            <c:strRef>
              <c:f>ClasificadorQDA!$E$2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ClasificadorQDA!$E$10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88-40E7-89D6-E4F24A8EC216}"/>
            </c:ext>
          </c:extLst>
        </c:ser>
        <c:ser>
          <c:idx val="3"/>
          <c:order val="3"/>
          <c:tx>
            <c:strRef>
              <c:f>ClasificadorQDA!$F$2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ClasificadorQDA!$F$10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88-40E7-89D6-E4F24A8EC216}"/>
            </c:ext>
          </c:extLst>
        </c:ser>
        <c:ser>
          <c:idx val="4"/>
          <c:order val="4"/>
          <c:tx>
            <c:strRef>
              <c:f>ClasificadorQDA!$G$2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ClasificadorQDA!$G$10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88-40E7-89D6-E4F24A8EC216}"/>
            </c:ext>
          </c:extLst>
        </c:ser>
        <c:ser>
          <c:idx val="5"/>
          <c:order val="5"/>
          <c:tx>
            <c:strRef>
              <c:f>ClasificadorQDA!$H$2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ClasificadorQDA!$H$10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C88-40E7-89D6-E4F24A8EC216}"/>
            </c:ext>
          </c:extLst>
        </c:ser>
        <c:ser>
          <c:idx val="6"/>
          <c:order val="6"/>
          <c:tx>
            <c:strRef>
              <c:f>ClasificadorQDA!$I$2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ClasificadorQDA!$I$10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8-40E7-89D6-E4F24A8EC216}"/>
            </c:ext>
          </c:extLst>
        </c:ser>
        <c:ser>
          <c:idx val="7"/>
          <c:order val="7"/>
          <c:tx>
            <c:strRef>
              <c:f>ClasificadorQDA!$J$2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ClasificadorQDA!$J$10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88-40E7-89D6-E4F24A8EC216}"/>
            </c:ext>
          </c:extLst>
        </c:ser>
        <c:ser>
          <c:idx val="8"/>
          <c:order val="8"/>
          <c:tx>
            <c:strRef>
              <c:f>ClasificadorQDA!$K$2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ClasificadorQDA!$K$10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C88-40E7-89D6-E4F24A8EC216}"/>
            </c:ext>
          </c:extLst>
        </c:ser>
        <c:ser>
          <c:idx val="9"/>
          <c:order val="9"/>
          <c:tx>
            <c:strRef>
              <c:f>ClasificadorQDA!$L$2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ClasificadorQDA!$L$10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88-40E7-89D6-E4F24A8EC216}"/>
            </c:ext>
          </c:extLst>
        </c:ser>
        <c:ser>
          <c:idx val="10"/>
          <c:order val="10"/>
          <c:tx>
            <c:strRef>
              <c:f>ClasificadorQDA!$M$2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ClasificadorQDA!$M$10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88-40E7-89D6-E4F24A8EC216}"/>
            </c:ext>
          </c:extLst>
        </c:ser>
        <c:ser>
          <c:idx val="11"/>
          <c:order val="11"/>
          <c:tx>
            <c:strRef>
              <c:f>ClasificadorQDA!$N$2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ClasificadorQDA!$N$10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88-40E7-89D6-E4F24A8EC216}"/>
            </c:ext>
          </c:extLst>
        </c:ser>
        <c:ser>
          <c:idx val="12"/>
          <c:order val="12"/>
          <c:tx>
            <c:strRef>
              <c:f>ClasificadorQDA!$O$2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ClasificadorQDA!$O$10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C88-40E7-89D6-E4F24A8EC216}"/>
            </c:ext>
          </c:extLst>
        </c:ser>
        <c:ser>
          <c:idx val="13"/>
          <c:order val="13"/>
          <c:tx>
            <c:strRef>
              <c:f>ClasificadorQDA!$P$2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ClasificadorQDA!$P$10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C88-40E7-89D6-E4F24A8EC216}"/>
            </c:ext>
          </c:extLst>
        </c:ser>
        <c:ser>
          <c:idx val="14"/>
          <c:order val="14"/>
          <c:tx>
            <c:strRef>
              <c:f>ClasificadorQDA!$Q$2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ClasificadorQDA!$Q$10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C88-40E7-89D6-E4F24A8EC216}"/>
            </c:ext>
          </c:extLst>
        </c:ser>
        <c:ser>
          <c:idx val="15"/>
          <c:order val="15"/>
          <c:tx>
            <c:strRef>
              <c:f>ClasificadorQDA!$R$2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ClasificadorQDA!$R$10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C88-40E7-89D6-E4F24A8EC216}"/>
            </c:ext>
          </c:extLst>
        </c:ser>
        <c:ser>
          <c:idx val="16"/>
          <c:order val="16"/>
          <c:tx>
            <c:strRef>
              <c:f>ClasificadorQDA!$S$2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ClasificadorQDA!$S$10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C88-40E7-89D6-E4F24A8EC216}"/>
            </c:ext>
          </c:extLst>
        </c:ser>
        <c:ser>
          <c:idx val="17"/>
          <c:order val="17"/>
          <c:tx>
            <c:strRef>
              <c:f>ClasificadorQDA!$T$2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ClasificadorQDA!$T$10</c:f>
              <c:numCache>
                <c:formatCode>0.0000000</c:formatCode>
                <c:ptCount val="1"/>
                <c:pt idx="0">
                  <c:v>0.78125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C88-40E7-89D6-E4F24A8EC216}"/>
            </c:ext>
          </c:extLst>
        </c:ser>
        <c:ser>
          <c:idx val="18"/>
          <c:order val="18"/>
          <c:tx>
            <c:strRef>
              <c:f>ClasificadorQDA!$U$2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ClasificadorQDA!$U$10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C88-40E7-89D6-E4F24A8EC216}"/>
            </c:ext>
          </c:extLst>
        </c:ser>
        <c:ser>
          <c:idx val="19"/>
          <c:order val="19"/>
          <c:tx>
            <c:strRef>
              <c:f>ClasificadorQDA!$V$2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ClasificadorQDA!$V$10</c:f>
              <c:numCache>
                <c:formatCode>0.0000000</c:formatCode>
                <c:ptCount val="1"/>
                <c:pt idx="0">
                  <c:v>0.84375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C88-40E7-89D6-E4F24A8EC216}"/>
            </c:ext>
          </c:extLst>
        </c:ser>
        <c:ser>
          <c:idx val="20"/>
          <c:order val="20"/>
          <c:tx>
            <c:strRef>
              <c:f>ClasificadorQDA!$W$2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ClasificadorQDA!$W$10</c:f>
              <c:numCache>
                <c:formatCode>0.0000000</c:formatCode>
                <c:ptCount val="1"/>
                <c:pt idx="0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C88-40E7-89D6-E4F24A8EC216}"/>
            </c:ext>
          </c:extLst>
        </c:ser>
        <c:ser>
          <c:idx val="21"/>
          <c:order val="21"/>
          <c:tx>
            <c:strRef>
              <c:f>ClasificadorQDA!$X$2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ClasificadorQDA!$X$10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C88-40E7-89D6-E4F24A8EC216}"/>
            </c:ext>
          </c:extLst>
        </c:ser>
        <c:ser>
          <c:idx val="22"/>
          <c:order val="22"/>
          <c:tx>
            <c:strRef>
              <c:f>ClasificadorQDA!$Y$2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ClasificadorQDA!$Y$10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C88-40E7-89D6-E4F24A8EC216}"/>
            </c:ext>
          </c:extLst>
        </c:ser>
        <c:ser>
          <c:idx val="23"/>
          <c:order val="23"/>
          <c:tx>
            <c:strRef>
              <c:f>ClasificadorQDA!$Z$2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ClasificadorQDA!$Z$10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C88-40E7-89D6-E4F24A8EC216}"/>
            </c:ext>
          </c:extLst>
        </c:ser>
        <c:ser>
          <c:idx val="24"/>
          <c:order val="24"/>
          <c:tx>
            <c:strRef>
              <c:f>ClasificadorQDA!$AA$2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ClasificadorQDA!$AA$10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C88-40E7-89D6-E4F24A8EC216}"/>
            </c:ext>
          </c:extLst>
        </c:ser>
        <c:ser>
          <c:idx val="25"/>
          <c:order val="25"/>
          <c:tx>
            <c:strRef>
              <c:f>ClasificadorQDA!$AB$2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ClasificadorQDA!$AB$10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7C88-40E7-89D6-E4F24A8EC216}"/>
            </c:ext>
          </c:extLst>
        </c:ser>
        <c:ser>
          <c:idx val="26"/>
          <c:order val="26"/>
          <c:tx>
            <c:strRef>
              <c:f>ClasificadorQDA!$AC$2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ClasificadorQDA!$AC$10</c:f>
              <c:numCache>
                <c:formatCode>0.0000000</c:formatCode>
                <c:ptCount val="1"/>
                <c:pt idx="0">
                  <c:v>0.921875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C88-40E7-89D6-E4F24A8EC216}"/>
            </c:ext>
          </c:extLst>
        </c:ser>
        <c:ser>
          <c:idx val="27"/>
          <c:order val="27"/>
          <c:tx>
            <c:strRef>
              <c:f>ClasificadorQDA!$AD$2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ClasificadorQDA!$AD$10</c:f>
              <c:numCache>
                <c:formatCode>0.0000000</c:formatCode>
                <c:ptCount val="1"/>
                <c:pt idx="0">
                  <c:v>0.78125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C88-40E7-89D6-E4F24A8EC216}"/>
            </c:ext>
          </c:extLst>
        </c:ser>
        <c:ser>
          <c:idx val="28"/>
          <c:order val="28"/>
          <c:tx>
            <c:strRef>
              <c:f>ClasificadorQDA!$AE$2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ClasificadorQDA!$AE$10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7C88-40E7-89D6-E4F24A8EC216}"/>
            </c:ext>
          </c:extLst>
        </c:ser>
        <c:ser>
          <c:idx val="29"/>
          <c:order val="29"/>
          <c:tx>
            <c:strRef>
              <c:f>ClasificadorQDA!$AF$2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ClasificadorQDA!$AF$10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C88-40E7-89D6-E4F24A8EC216}"/>
            </c:ext>
          </c:extLst>
        </c:ser>
        <c:ser>
          <c:idx val="30"/>
          <c:order val="30"/>
          <c:tx>
            <c:strRef>
              <c:f>ClasificadorQDA!$AG$2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ClasificadorQDA!$AG$10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7C88-40E7-89D6-E4F24A8EC216}"/>
            </c:ext>
          </c:extLst>
        </c:ser>
        <c:ser>
          <c:idx val="31"/>
          <c:order val="31"/>
          <c:tx>
            <c:strRef>
              <c:f>ClasificadorQDA!$AH$2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ClasificadorQDA!$AH$10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C88-40E7-89D6-E4F24A8EC216}"/>
            </c:ext>
          </c:extLst>
        </c:ser>
        <c:ser>
          <c:idx val="32"/>
          <c:order val="32"/>
          <c:tx>
            <c:strRef>
              <c:f>ClasificadorQDA!$AI$2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ClasificadorQDA!$AI$10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C88-40E7-89D6-E4F24A8EC216}"/>
            </c:ext>
          </c:extLst>
        </c:ser>
        <c:ser>
          <c:idx val="33"/>
          <c:order val="33"/>
          <c:tx>
            <c:strRef>
              <c:f>ClasificadorQDA!$AJ$2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ClasificadorQDA!$AJ$10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7C88-40E7-89D6-E4F24A8EC216}"/>
            </c:ext>
          </c:extLst>
        </c:ser>
        <c:ser>
          <c:idx val="34"/>
          <c:order val="34"/>
          <c:tx>
            <c:strRef>
              <c:f>ClasificadorQDA!$AK$2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ClasificadorQDA!$AK$10</c:f>
              <c:numCache>
                <c:formatCode>0.0000000</c:formatCode>
                <c:ptCount val="1"/>
                <c:pt idx="0">
                  <c:v>0.828125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7C88-40E7-89D6-E4F24A8EC216}"/>
            </c:ext>
          </c:extLst>
        </c:ser>
        <c:ser>
          <c:idx val="35"/>
          <c:order val="35"/>
          <c:tx>
            <c:strRef>
              <c:f>ClasificadorQDA!$AL$2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ClasificadorQDA!$AL$10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C88-40E7-89D6-E4F24A8EC216}"/>
            </c:ext>
          </c:extLst>
        </c:ser>
        <c:ser>
          <c:idx val="36"/>
          <c:order val="36"/>
          <c:tx>
            <c:strRef>
              <c:f>ClasificadorQDA!$AM$2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ClasificadorQDA!$AM$10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7C88-40E7-89D6-E4F24A8EC216}"/>
            </c:ext>
          </c:extLst>
        </c:ser>
        <c:ser>
          <c:idx val="37"/>
          <c:order val="37"/>
          <c:tx>
            <c:strRef>
              <c:f>ClasificadorQDA!$AN$2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ClasificadorQDA!$AN$10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7C88-40E7-89D6-E4F24A8EC216}"/>
            </c:ext>
          </c:extLst>
        </c:ser>
        <c:ser>
          <c:idx val="38"/>
          <c:order val="38"/>
          <c:tx>
            <c:strRef>
              <c:f>ClasificadorQDA!$AO$2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ClasificadorQDA!$AO$10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7C88-40E7-89D6-E4F24A8EC216}"/>
            </c:ext>
          </c:extLst>
        </c:ser>
        <c:ser>
          <c:idx val="39"/>
          <c:order val="39"/>
          <c:tx>
            <c:strRef>
              <c:f>ClasificadorQDA!$AP$2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ClasificadorQDA!$AP$10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7C88-40E7-89D6-E4F24A8EC216}"/>
            </c:ext>
          </c:extLst>
        </c:ser>
        <c:ser>
          <c:idx val="40"/>
          <c:order val="40"/>
          <c:tx>
            <c:strRef>
              <c:f>ClasificadorQDA!$AQ$2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ClasificadorQDA!$AQ$10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7C88-40E7-89D6-E4F24A8EC216}"/>
            </c:ext>
          </c:extLst>
        </c:ser>
        <c:ser>
          <c:idx val="41"/>
          <c:order val="41"/>
          <c:tx>
            <c:strRef>
              <c:f>ClasificadorQDA!$AR$2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ClasificadorQDA!$AR$10</c:f>
              <c:numCache>
                <c:formatCode>0.0000000</c:formatCode>
                <c:ptCount val="1"/>
                <c:pt idx="0">
                  <c:v>0.8125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7C88-40E7-89D6-E4F24A8EC216}"/>
            </c:ext>
          </c:extLst>
        </c:ser>
        <c:ser>
          <c:idx val="42"/>
          <c:order val="42"/>
          <c:tx>
            <c:strRef>
              <c:f>ClasificadorQDA!$AS$2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ClasificadorQDA!$AS$10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C88-40E7-89D6-E4F24A8EC216}"/>
            </c:ext>
          </c:extLst>
        </c:ser>
        <c:ser>
          <c:idx val="43"/>
          <c:order val="43"/>
          <c:tx>
            <c:strRef>
              <c:f>ClasificadorQDA!$AT$2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ClasificadorQDA!$AT$10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7C88-40E7-89D6-E4F24A8EC216}"/>
            </c:ext>
          </c:extLst>
        </c:ser>
        <c:ser>
          <c:idx val="44"/>
          <c:order val="44"/>
          <c:tx>
            <c:strRef>
              <c:f>ClasificadorQDA!$AU$2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ClasificadorQDA!$AU$10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C88-40E7-89D6-E4F24A8EC216}"/>
            </c:ext>
          </c:extLst>
        </c:ser>
        <c:ser>
          <c:idx val="45"/>
          <c:order val="45"/>
          <c:tx>
            <c:strRef>
              <c:f>ClasificadorQDA!$AV$2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ClasificadorQDA!$AV$10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7C88-40E7-89D6-E4F24A8EC216}"/>
            </c:ext>
          </c:extLst>
        </c:ser>
        <c:ser>
          <c:idx val="46"/>
          <c:order val="46"/>
          <c:tx>
            <c:strRef>
              <c:f>ClasificadorQDA!$AW$2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ClasificadorQDA!$AW$10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7C88-40E7-89D6-E4F24A8EC216}"/>
            </c:ext>
          </c:extLst>
        </c:ser>
        <c:ser>
          <c:idx val="47"/>
          <c:order val="47"/>
          <c:tx>
            <c:strRef>
              <c:f>ClasificadorQDA!$AX$2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ClasificadorQDA!$AX$10</c:f>
              <c:numCache>
                <c:formatCode>0.0000000</c:formatCode>
                <c:ptCount val="1"/>
                <c:pt idx="0">
                  <c:v>0.6875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7C88-40E7-89D6-E4F24A8EC216}"/>
            </c:ext>
          </c:extLst>
        </c:ser>
        <c:ser>
          <c:idx val="48"/>
          <c:order val="48"/>
          <c:tx>
            <c:strRef>
              <c:f>ClasificadorQDA!$AY$2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ClasificadorQDA!$AY$10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7C88-40E7-89D6-E4F24A8EC216}"/>
            </c:ext>
          </c:extLst>
        </c:ser>
        <c:ser>
          <c:idx val="49"/>
          <c:order val="49"/>
          <c:tx>
            <c:strRef>
              <c:f>ClasificadorQDA!$AZ$2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ClasificadorQDA!$AZ$10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7C88-40E7-89D6-E4F24A8EC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254959"/>
        <c:axId val="437031807"/>
      </c:barChart>
      <c:catAx>
        <c:axId val="452254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031807"/>
        <c:crosses val="autoZero"/>
        <c:auto val="1"/>
        <c:lblAlgn val="ctr"/>
        <c:lblOffset val="100"/>
        <c:noMultiLvlLbl val="0"/>
      </c:catAx>
      <c:valAx>
        <c:axId val="43703180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52254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Resultados prueba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E1-4F0D-9BDF-1E7BFA51C827}"/>
              </c:ext>
            </c:extLst>
          </c:dPt>
          <c:dPt>
            <c:idx val="1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E1-4F0D-9BDF-1E7BFA51C8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Deteccion!$D$4:$D$5</c:f>
              <c:strCache>
                <c:ptCount val="2"/>
                <c:pt idx="0">
                  <c:v>Detectadas</c:v>
                </c:pt>
                <c:pt idx="1">
                  <c:v>No detectadas</c:v>
                </c:pt>
              </c:strCache>
            </c:strRef>
          </c:cat>
          <c:val>
            <c:numRef>
              <c:f>Deteccion!$F$4:$F$5</c:f>
              <c:numCache>
                <c:formatCode>0.00%</c:formatCode>
                <c:ptCount val="2"/>
                <c:pt idx="0">
                  <c:v>0.96912500000000001</c:v>
                </c:pt>
                <c:pt idx="1">
                  <c:v>3.0875E-2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B9-4080-B39F-99D06572174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Resultados prueba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D9-4F21-B0A4-0F12F35ABD8B}"/>
              </c:ext>
            </c:extLst>
          </c:dPt>
          <c:dPt>
            <c:idx val="1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D9-4F21-B0A4-0F12F35ABD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Deteccion!$D$8:$D$9</c:f>
              <c:strCache>
                <c:ptCount val="2"/>
                <c:pt idx="0">
                  <c:v>Detectadas</c:v>
                </c:pt>
                <c:pt idx="1">
                  <c:v>No detectadas</c:v>
                </c:pt>
              </c:strCache>
            </c:strRef>
          </c:cat>
          <c:val>
            <c:numRef>
              <c:f>Deteccion!$F$8:$F$9</c:f>
              <c:numCache>
                <c:formatCode>0.00%</c:formatCode>
                <c:ptCount val="2"/>
                <c:pt idx="0">
                  <c:v>0.99444444444444446</c:v>
                </c:pt>
                <c:pt idx="1">
                  <c:v>5.5555555555555558E-3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D9-4F21-B0A4-0F12F35ABD8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Especifidad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ClasificadoresSVM!$C$2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ClasificadoresSVM!$C$11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35-4FDB-9552-6846FB2004A7}"/>
            </c:ext>
          </c:extLst>
        </c:ser>
        <c:ser>
          <c:idx val="1"/>
          <c:order val="1"/>
          <c:tx>
            <c:strRef>
              <c:f>ClasificadoresSVM!$D$2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ClasificadoresSVM!$D$11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35-4FDB-9552-6846FB2004A7}"/>
            </c:ext>
          </c:extLst>
        </c:ser>
        <c:ser>
          <c:idx val="2"/>
          <c:order val="2"/>
          <c:tx>
            <c:strRef>
              <c:f>ClasificadoresSVM!$E$2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ClasificadoresSVM!$E$11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35-4FDB-9552-6846FB2004A7}"/>
            </c:ext>
          </c:extLst>
        </c:ser>
        <c:ser>
          <c:idx val="3"/>
          <c:order val="3"/>
          <c:tx>
            <c:strRef>
              <c:f>ClasificadoresSVM!$F$2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ClasificadoresSVM!$F$11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35-4FDB-9552-6846FB2004A7}"/>
            </c:ext>
          </c:extLst>
        </c:ser>
        <c:ser>
          <c:idx val="4"/>
          <c:order val="4"/>
          <c:tx>
            <c:strRef>
              <c:f>ClasificadoresSVM!$G$2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ClasificadoresSVM!$G$11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35-4FDB-9552-6846FB2004A7}"/>
            </c:ext>
          </c:extLst>
        </c:ser>
        <c:ser>
          <c:idx val="5"/>
          <c:order val="5"/>
          <c:tx>
            <c:strRef>
              <c:f>ClasificadoresSVM!$H$2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ClasificadoresSVM!$H$11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35-4FDB-9552-6846FB2004A7}"/>
            </c:ext>
          </c:extLst>
        </c:ser>
        <c:ser>
          <c:idx val="6"/>
          <c:order val="6"/>
          <c:tx>
            <c:strRef>
              <c:f>ClasificadoresSVM!$I$2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ClasificadoresSVM!$I$11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35-4FDB-9552-6846FB2004A7}"/>
            </c:ext>
          </c:extLst>
        </c:ser>
        <c:ser>
          <c:idx val="7"/>
          <c:order val="7"/>
          <c:tx>
            <c:strRef>
              <c:f>ClasificadoresSVM!$J$2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ClasificadoresSVM!$J$11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735-4FDB-9552-6846FB2004A7}"/>
            </c:ext>
          </c:extLst>
        </c:ser>
        <c:ser>
          <c:idx val="8"/>
          <c:order val="8"/>
          <c:tx>
            <c:strRef>
              <c:f>ClasificadoresSVM!$K$2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ClasificadoresSVM!$K$11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735-4FDB-9552-6846FB2004A7}"/>
            </c:ext>
          </c:extLst>
        </c:ser>
        <c:ser>
          <c:idx val="9"/>
          <c:order val="9"/>
          <c:tx>
            <c:strRef>
              <c:f>ClasificadoresSVM!$L$2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ClasificadoresSVM!$L$11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735-4FDB-9552-6846FB2004A7}"/>
            </c:ext>
          </c:extLst>
        </c:ser>
        <c:ser>
          <c:idx val="10"/>
          <c:order val="10"/>
          <c:tx>
            <c:strRef>
              <c:f>ClasificadoresSVM!$M$2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ClasificadoresSVM!$M$11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35-4FDB-9552-6846FB2004A7}"/>
            </c:ext>
          </c:extLst>
        </c:ser>
        <c:ser>
          <c:idx val="11"/>
          <c:order val="11"/>
          <c:tx>
            <c:strRef>
              <c:f>ClasificadoresSVM!$N$2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ClasificadoresSVM!$N$11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735-4FDB-9552-6846FB2004A7}"/>
            </c:ext>
          </c:extLst>
        </c:ser>
        <c:ser>
          <c:idx val="12"/>
          <c:order val="12"/>
          <c:tx>
            <c:strRef>
              <c:f>ClasificadoresSVM!$O$2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ClasificadoresSVM!$O$11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735-4FDB-9552-6846FB2004A7}"/>
            </c:ext>
          </c:extLst>
        </c:ser>
        <c:ser>
          <c:idx val="13"/>
          <c:order val="13"/>
          <c:tx>
            <c:strRef>
              <c:f>ClasificadoresSVM!$P$2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ClasificadoresSVM!$P$11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735-4FDB-9552-6846FB2004A7}"/>
            </c:ext>
          </c:extLst>
        </c:ser>
        <c:ser>
          <c:idx val="14"/>
          <c:order val="14"/>
          <c:tx>
            <c:strRef>
              <c:f>ClasificadoresSVM!$Q$2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ClasificadoresSVM!$Q$11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735-4FDB-9552-6846FB2004A7}"/>
            </c:ext>
          </c:extLst>
        </c:ser>
        <c:ser>
          <c:idx val="15"/>
          <c:order val="15"/>
          <c:tx>
            <c:strRef>
              <c:f>ClasificadoresSVM!$R$2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ClasificadoresSVM!$R$11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735-4FDB-9552-6846FB2004A7}"/>
            </c:ext>
          </c:extLst>
        </c:ser>
        <c:ser>
          <c:idx val="16"/>
          <c:order val="16"/>
          <c:tx>
            <c:strRef>
              <c:f>ClasificadoresSVM!$S$2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ClasificadoresSVM!$S$11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735-4FDB-9552-6846FB2004A7}"/>
            </c:ext>
          </c:extLst>
        </c:ser>
        <c:ser>
          <c:idx val="17"/>
          <c:order val="17"/>
          <c:tx>
            <c:strRef>
              <c:f>ClasificadoresSVM!$T$2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ClasificadoresSVM!$T$11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5-4FDB-9552-6846FB2004A7}"/>
            </c:ext>
          </c:extLst>
        </c:ser>
        <c:ser>
          <c:idx val="18"/>
          <c:order val="18"/>
          <c:tx>
            <c:strRef>
              <c:f>ClasificadoresSVM!$U$2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ClasificadoresSVM!$U$11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35-4FDB-9552-6846FB2004A7}"/>
            </c:ext>
          </c:extLst>
        </c:ser>
        <c:ser>
          <c:idx val="19"/>
          <c:order val="19"/>
          <c:tx>
            <c:strRef>
              <c:f>ClasificadoresSVM!$V$2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ClasificadoresSVM!$V$11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735-4FDB-9552-6846FB2004A7}"/>
            </c:ext>
          </c:extLst>
        </c:ser>
        <c:ser>
          <c:idx val="20"/>
          <c:order val="20"/>
          <c:tx>
            <c:strRef>
              <c:f>ClasificadoresSVM!$W$2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ClasificadoresSVM!$W$11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735-4FDB-9552-6846FB2004A7}"/>
            </c:ext>
          </c:extLst>
        </c:ser>
        <c:ser>
          <c:idx val="21"/>
          <c:order val="21"/>
          <c:tx>
            <c:strRef>
              <c:f>ClasificadoresSVM!$X$2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ClasificadoresSVM!$X$11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735-4FDB-9552-6846FB2004A7}"/>
            </c:ext>
          </c:extLst>
        </c:ser>
        <c:ser>
          <c:idx val="22"/>
          <c:order val="22"/>
          <c:tx>
            <c:strRef>
              <c:f>ClasificadoresSVM!$Y$2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ClasificadoresSVM!$Y$11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735-4FDB-9552-6846FB2004A7}"/>
            </c:ext>
          </c:extLst>
        </c:ser>
        <c:ser>
          <c:idx val="23"/>
          <c:order val="23"/>
          <c:tx>
            <c:strRef>
              <c:f>ClasificadoresSVM!$Z$2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ClasificadoresSVM!$Z$11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735-4FDB-9552-6846FB2004A7}"/>
            </c:ext>
          </c:extLst>
        </c:ser>
        <c:ser>
          <c:idx val="24"/>
          <c:order val="24"/>
          <c:tx>
            <c:strRef>
              <c:f>ClasificadoresSVM!$AA$2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ClasificadoresSVM!$AA$11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735-4FDB-9552-6846FB2004A7}"/>
            </c:ext>
          </c:extLst>
        </c:ser>
        <c:ser>
          <c:idx val="25"/>
          <c:order val="25"/>
          <c:tx>
            <c:strRef>
              <c:f>ClasificadoresSVM!$AB$2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ClasificadoresSVM!$AB$11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735-4FDB-9552-6846FB2004A7}"/>
            </c:ext>
          </c:extLst>
        </c:ser>
        <c:ser>
          <c:idx val="26"/>
          <c:order val="26"/>
          <c:tx>
            <c:strRef>
              <c:f>ClasificadoresSVM!$AC$2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ClasificadoresSVM!$AC$11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735-4FDB-9552-6846FB2004A7}"/>
            </c:ext>
          </c:extLst>
        </c:ser>
        <c:ser>
          <c:idx val="27"/>
          <c:order val="27"/>
          <c:tx>
            <c:strRef>
              <c:f>ClasificadoresSVM!$AD$2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ClasificadoresSVM!$AD$11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735-4FDB-9552-6846FB2004A7}"/>
            </c:ext>
          </c:extLst>
        </c:ser>
        <c:ser>
          <c:idx val="28"/>
          <c:order val="28"/>
          <c:tx>
            <c:strRef>
              <c:f>ClasificadoresSVM!$AE$2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ClasificadoresSVM!$AE$11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735-4FDB-9552-6846FB2004A7}"/>
            </c:ext>
          </c:extLst>
        </c:ser>
        <c:ser>
          <c:idx val="29"/>
          <c:order val="29"/>
          <c:tx>
            <c:strRef>
              <c:f>ClasificadoresSVM!$AF$2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ClasificadoresSVM!$AF$11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735-4FDB-9552-6846FB2004A7}"/>
            </c:ext>
          </c:extLst>
        </c:ser>
        <c:ser>
          <c:idx val="30"/>
          <c:order val="30"/>
          <c:tx>
            <c:strRef>
              <c:f>ClasificadoresSVM!$AG$2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ClasificadoresSVM!$AG$11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2735-4FDB-9552-6846FB2004A7}"/>
            </c:ext>
          </c:extLst>
        </c:ser>
        <c:ser>
          <c:idx val="31"/>
          <c:order val="31"/>
          <c:tx>
            <c:strRef>
              <c:f>ClasificadoresSVM!$AH$2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ClasificadoresSVM!$AH$11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735-4FDB-9552-6846FB2004A7}"/>
            </c:ext>
          </c:extLst>
        </c:ser>
        <c:ser>
          <c:idx val="32"/>
          <c:order val="32"/>
          <c:tx>
            <c:strRef>
              <c:f>ClasificadoresSVM!$AI$2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ClasificadoresSVM!$AI$11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735-4FDB-9552-6846FB2004A7}"/>
            </c:ext>
          </c:extLst>
        </c:ser>
        <c:ser>
          <c:idx val="33"/>
          <c:order val="33"/>
          <c:tx>
            <c:strRef>
              <c:f>ClasificadoresSVM!$AJ$2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ClasificadoresSVM!$AJ$11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2735-4FDB-9552-6846FB2004A7}"/>
            </c:ext>
          </c:extLst>
        </c:ser>
        <c:ser>
          <c:idx val="34"/>
          <c:order val="34"/>
          <c:tx>
            <c:strRef>
              <c:f>ClasificadoresSVM!$AK$2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ClasificadoresSVM!$AK$11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2735-4FDB-9552-6846FB2004A7}"/>
            </c:ext>
          </c:extLst>
        </c:ser>
        <c:ser>
          <c:idx val="35"/>
          <c:order val="35"/>
          <c:tx>
            <c:strRef>
              <c:f>ClasificadoresSVM!$AL$2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ClasificadoresSVM!$AL$11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735-4FDB-9552-6846FB2004A7}"/>
            </c:ext>
          </c:extLst>
        </c:ser>
        <c:ser>
          <c:idx val="36"/>
          <c:order val="36"/>
          <c:tx>
            <c:strRef>
              <c:f>ClasificadoresSVM!$AM$2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ClasificadoresSVM!$AM$11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2735-4FDB-9552-6846FB2004A7}"/>
            </c:ext>
          </c:extLst>
        </c:ser>
        <c:ser>
          <c:idx val="37"/>
          <c:order val="37"/>
          <c:tx>
            <c:strRef>
              <c:f>ClasificadoresSVM!$AN$2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ClasificadoresSVM!$AN$11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2735-4FDB-9552-6846FB2004A7}"/>
            </c:ext>
          </c:extLst>
        </c:ser>
        <c:ser>
          <c:idx val="38"/>
          <c:order val="38"/>
          <c:tx>
            <c:strRef>
              <c:f>ClasificadoresSVM!$AO$2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ClasificadoresSVM!$AO$11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2735-4FDB-9552-6846FB2004A7}"/>
            </c:ext>
          </c:extLst>
        </c:ser>
        <c:ser>
          <c:idx val="39"/>
          <c:order val="39"/>
          <c:tx>
            <c:strRef>
              <c:f>ClasificadoresSVM!$AP$2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ClasificadoresSVM!$AP$11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2735-4FDB-9552-6846FB2004A7}"/>
            </c:ext>
          </c:extLst>
        </c:ser>
        <c:ser>
          <c:idx val="40"/>
          <c:order val="40"/>
          <c:tx>
            <c:strRef>
              <c:f>ClasificadoresSVM!$AQ$2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ClasificadoresSVM!$AQ$11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2735-4FDB-9552-6846FB2004A7}"/>
            </c:ext>
          </c:extLst>
        </c:ser>
        <c:ser>
          <c:idx val="41"/>
          <c:order val="41"/>
          <c:tx>
            <c:strRef>
              <c:f>ClasificadoresSVM!$AR$2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ClasificadoresSVM!$AR$11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2735-4FDB-9552-6846FB2004A7}"/>
            </c:ext>
          </c:extLst>
        </c:ser>
        <c:ser>
          <c:idx val="42"/>
          <c:order val="42"/>
          <c:tx>
            <c:strRef>
              <c:f>ClasificadoresSVM!$AS$2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ClasificadoresSVM!$AS$11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735-4FDB-9552-6846FB2004A7}"/>
            </c:ext>
          </c:extLst>
        </c:ser>
        <c:ser>
          <c:idx val="43"/>
          <c:order val="43"/>
          <c:tx>
            <c:strRef>
              <c:f>ClasificadoresSVM!$AT$2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ClasificadoresSVM!$AT$11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2735-4FDB-9552-6846FB2004A7}"/>
            </c:ext>
          </c:extLst>
        </c:ser>
        <c:ser>
          <c:idx val="44"/>
          <c:order val="44"/>
          <c:tx>
            <c:strRef>
              <c:f>ClasificadoresSVM!$AU$2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ClasificadoresSVM!$AU$11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735-4FDB-9552-6846FB2004A7}"/>
            </c:ext>
          </c:extLst>
        </c:ser>
        <c:ser>
          <c:idx val="45"/>
          <c:order val="45"/>
          <c:tx>
            <c:strRef>
              <c:f>ClasificadoresSVM!$AV$2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ClasificadoresSVM!$AV$11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2735-4FDB-9552-6846FB2004A7}"/>
            </c:ext>
          </c:extLst>
        </c:ser>
        <c:ser>
          <c:idx val="46"/>
          <c:order val="46"/>
          <c:tx>
            <c:strRef>
              <c:f>ClasificadoresSVM!$AW$2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ClasificadoresSVM!$AW$11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2735-4FDB-9552-6846FB2004A7}"/>
            </c:ext>
          </c:extLst>
        </c:ser>
        <c:ser>
          <c:idx val="47"/>
          <c:order val="47"/>
          <c:tx>
            <c:strRef>
              <c:f>ClasificadoresSVM!$AX$2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ClasificadoresSVM!$AX$11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2735-4FDB-9552-6846FB2004A7}"/>
            </c:ext>
          </c:extLst>
        </c:ser>
        <c:ser>
          <c:idx val="48"/>
          <c:order val="48"/>
          <c:tx>
            <c:strRef>
              <c:f>ClasificadoresSVM!$AY$2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ClasificadoresSVM!$AY$11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2735-4FDB-9552-6846FB2004A7}"/>
            </c:ext>
          </c:extLst>
        </c:ser>
        <c:ser>
          <c:idx val="49"/>
          <c:order val="49"/>
          <c:tx>
            <c:strRef>
              <c:f>ClasificadoresSVM!$AZ$2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ClasificadoresSVM!$AZ$11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2735-4FDB-9552-6846FB200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29397407"/>
        <c:axId val="1766003391"/>
      </c:barChart>
      <c:catAx>
        <c:axId val="1829397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6003391"/>
        <c:crosses val="autoZero"/>
        <c:auto val="1"/>
        <c:lblAlgn val="ctr"/>
        <c:lblOffset val="100"/>
        <c:noMultiLvlLbl val="0"/>
      </c:catAx>
      <c:valAx>
        <c:axId val="176600339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29397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Comparación</a:t>
            </a:r>
            <a:r>
              <a:rPr lang="es-CO" baseline="0"/>
              <a:t> clasificadores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Comparacion!$E$5</c:f>
              <c:strCache>
                <c:ptCount val="1"/>
                <c:pt idx="0">
                  <c:v>Distancia euclidiana con umbral de 0.8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Comparacion!$D$6:$D$12</c:f>
              <c:strCache>
                <c:ptCount val="7"/>
                <c:pt idx="0">
                  <c:v>ACC</c:v>
                </c:pt>
                <c:pt idx="1">
                  <c:v>PRE</c:v>
                </c:pt>
                <c:pt idx="2">
                  <c:v>SEN</c:v>
                </c:pt>
                <c:pt idx="3">
                  <c:v>FNR</c:v>
                </c:pt>
                <c:pt idx="4">
                  <c:v>ESP</c:v>
                </c:pt>
                <c:pt idx="5">
                  <c:v>FMR</c:v>
                </c:pt>
                <c:pt idx="6">
                  <c:v>F-score</c:v>
                </c:pt>
              </c:strCache>
            </c:strRef>
          </c:cat>
          <c:val>
            <c:numRef>
              <c:f>Comparacion!$E$6:$E$12</c:f>
              <c:numCache>
                <c:formatCode>0.00%</c:formatCode>
                <c:ptCount val="7"/>
                <c:pt idx="0">
                  <c:v>0.96650000000000003</c:v>
                </c:pt>
                <c:pt idx="1">
                  <c:v>0.98550000000000004</c:v>
                </c:pt>
                <c:pt idx="2">
                  <c:v>0.97670000000000001</c:v>
                </c:pt>
                <c:pt idx="3">
                  <c:v>2.3299999999999987E-2</c:v>
                </c:pt>
                <c:pt idx="4">
                  <c:v>0.99970000000000003</c:v>
                </c:pt>
                <c:pt idx="5">
                  <c:v>2.9999999999996696E-4</c:v>
                </c:pt>
                <c:pt idx="6">
                  <c:v>0.97870000000000001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4-408E-9921-9712DF2A9D8C}"/>
            </c:ext>
          </c:extLst>
        </c:ser>
        <c:ser>
          <c:idx val="2"/>
          <c:order val="2"/>
          <c:tx>
            <c:strRef>
              <c:f>Comparacion!$G$5</c:f>
              <c:strCache>
                <c:ptCount val="1"/>
                <c:pt idx="0">
                  <c:v>Bayes Naive por umbral de aceptación 70% y distancia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Comparacion!$D$6:$D$12</c:f>
              <c:strCache>
                <c:ptCount val="7"/>
                <c:pt idx="0">
                  <c:v>ACC</c:v>
                </c:pt>
                <c:pt idx="1">
                  <c:v>PRE</c:v>
                </c:pt>
                <c:pt idx="2">
                  <c:v>SEN</c:v>
                </c:pt>
                <c:pt idx="3">
                  <c:v>FNR</c:v>
                </c:pt>
                <c:pt idx="4">
                  <c:v>ESP</c:v>
                </c:pt>
                <c:pt idx="5">
                  <c:v>FMR</c:v>
                </c:pt>
                <c:pt idx="6">
                  <c:v>F-score</c:v>
                </c:pt>
              </c:strCache>
            </c:strRef>
          </c:cat>
          <c:val>
            <c:numRef>
              <c:f>Comparacion!$G$6:$G$12</c:f>
              <c:numCache>
                <c:formatCode>0.00%</c:formatCode>
                <c:ptCount val="7"/>
                <c:pt idx="0">
                  <c:v>0.94640000000000002</c:v>
                </c:pt>
                <c:pt idx="1">
                  <c:v>0.99690000000000001</c:v>
                </c:pt>
                <c:pt idx="2">
                  <c:v>0.92649999999999999</c:v>
                </c:pt>
                <c:pt idx="3">
                  <c:v>7.350000000000001E-2</c:v>
                </c:pt>
                <c:pt idx="4">
                  <c:v>0.99850000000000005</c:v>
                </c:pt>
                <c:pt idx="5">
                  <c:v>1.4999999999999458E-3</c:v>
                </c:pt>
                <c:pt idx="6">
                  <c:v>0.95679999999999998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F4-408E-9921-9712DF2A9D8C}"/>
            </c:ext>
          </c:extLst>
        </c:ser>
        <c:ser>
          <c:idx val="4"/>
          <c:order val="4"/>
          <c:tx>
            <c:strRef>
              <c:f>Comparacion!$I$5</c:f>
              <c:strCache>
                <c:ptCount val="1"/>
                <c:pt idx="0">
                  <c:v>SVM por umbral de aceptación 80% y distancia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Comparacion!$D$6:$D$12</c:f>
              <c:strCache>
                <c:ptCount val="7"/>
                <c:pt idx="0">
                  <c:v>ACC</c:v>
                </c:pt>
                <c:pt idx="1">
                  <c:v>PRE</c:v>
                </c:pt>
                <c:pt idx="2">
                  <c:v>SEN</c:v>
                </c:pt>
                <c:pt idx="3">
                  <c:v>FNR</c:v>
                </c:pt>
                <c:pt idx="4">
                  <c:v>ESP</c:v>
                </c:pt>
                <c:pt idx="5">
                  <c:v>FMR</c:v>
                </c:pt>
                <c:pt idx="6">
                  <c:v>F-score</c:v>
                </c:pt>
              </c:strCache>
            </c:strRef>
          </c:cat>
          <c:val>
            <c:numRef>
              <c:f>Comparacion!$I$6:$I$12</c:f>
              <c:numCache>
                <c:formatCode>0.00%</c:formatCode>
                <c:ptCount val="7"/>
                <c:pt idx="0">
                  <c:v>0.98570000000000002</c:v>
                </c:pt>
                <c:pt idx="1">
                  <c:v>0.99909999999999999</c:v>
                </c:pt>
                <c:pt idx="2">
                  <c:v>0.98040000000000005</c:v>
                </c:pt>
                <c:pt idx="3">
                  <c:v>1.9599999999999951E-2</c:v>
                </c:pt>
                <c:pt idx="4">
                  <c:v>0.99960000000000004</c:v>
                </c:pt>
                <c:pt idx="5">
                  <c:v>3.9999999999995595E-4</c:v>
                </c:pt>
                <c:pt idx="6">
                  <c:v>0.98809999999999998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F4-408E-9921-9712DF2A9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40844319"/>
        <c:axId val="1877605855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Comparacion!$F$5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Comparacion!$D$6:$D$12</c15:sqref>
                        </c15:formulaRef>
                      </c:ext>
                    </c:extLst>
                    <c:strCache>
                      <c:ptCount val="7"/>
                      <c:pt idx="0">
                        <c:v>ACC</c:v>
                      </c:pt>
                      <c:pt idx="1">
                        <c:v>PRE</c:v>
                      </c:pt>
                      <c:pt idx="2">
                        <c:v>SEN</c:v>
                      </c:pt>
                      <c:pt idx="3">
                        <c:v>FNR</c:v>
                      </c:pt>
                      <c:pt idx="4">
                        <c:v>ESP</c:v>
                      </c:pt>
                      <c:pt idx="5">
                        <c:v>FMR</c:v>
                      </c:pt>
                      <c:pt idx="6">
                        <c:v>F-score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Comparacion!$F$6:$F$12</c15:sqref>
                        </c15:formulaRef>
                      </c:ext>
                    </c:extLst>
                    <c:numCache>
                      <c:formatCode>0.00%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08F4-408E-9921-9712DF2A9D8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Comparacion!$H$5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Comparacion!$D$6:$D$12</c15:sqref>
                        </c15:formulaRef>
                      </c:ext>
                    </c:extLst>
                    <c:strCache>
                      <c:ptCount val="7"/>
                      <c:pt idx="0">
                        <c:v>ACC</c:v>
                      </c:pt>
                      <c:pt idx="1">
                        <c:v>PRE</c:v>
                      </c:pt>
                      <c:pt idx="2">
                        <c:v>SEN</c:v>
                      </c:pt>
                      <c:pt idx="3">
                        <c:v>FNR</c:v>
                      </c:pt>
                      <c:pt idx="4">
                        <c:v>ESP</c:v>
                      </c:pt>
                      <c:pt idx="5">
                        <c:v>FMR</c:v>
                      </c:pt>
                      <c:pt idx="6">
                        <c:v>F-score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Comparacion!$H$6:$H$12</c15:sqref>
                        </c15:formulaRef>
                      </c:ext>
                    </c:extLst>
                    <c:numCache>
                      <c:formatCode>0.00%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8F4-408E-9921-9712DF2A9D8C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Comparacion!$J$5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Comparacion!$D$6:$D$12</c15:sqref>
                        </c15:formulaRef>
                      </c:ext>
                    </c:extLst>
                    <c:strCache>
                      <c:ptCount val="7"/>
                      <c:pt idx="0">
                        <c:v>ACC</c:v>
                      </c:pt>
                      <c:pt idx="1">
                        <c:v>PRE</c:v>
                      </c:pt>
                      <c:pt idx="2">
                        <c:v>SEN</c:v>
                      </c:pt>
                      <c:pt idx="3">
                        <c:v>FNR</c:v>
                      </c:pt>
                      <c:pt idx="4">
                        <c:v>ESP</c:v>
                      </c:pt>
                      <c:pt idx="5">
                        <c:v>FMR</c:v>
                      </c:pt>
                      <c:pt idx="6">
                        <c:v>F-score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Comparacion!$J$6:$J$12</c15:sqref>
                        </c15:formulaRef>
                      </c:ext>
                    </c:extLst>
                    <c:numCache>
                      <c:formatCode>0.00%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8F4-408E-9921-9712DF2A9D8C}"/>
                  </c:ext>
                </c:extLst>
              </c15:ser>
            </c15:filteredBarSeries>
          </c:ext>
        </c:extLst>
      </c:barChart>
      <c:catAx>
        <c:axId val="1540844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7605855"/>
        <c:crosses val="autoZero"/>
        <c:auto val="1"/>
        <c:lblAlgn val="ctr"/>
        <c:lblOffset val="100"/>
        <c:noMultiLvlLbl val="0"/>
      </c:catAx>
      <c:valAx>
        <c:axId val="1877605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0844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Accuracy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'ClasificadorBayesNai (Wrappers)'!$C$2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'ClasificadorBayesNai (Wrappers)'!$C$5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422C-4B46-9C1C-5B5067CD3858}"/>
            </c:ext>
          </c:extLst>
        </c:ser>
        <c:ser>
          <c:idx val="1"/>
          <c:order val="1"/>
          <c:tx>
            <c:strRef>
              <c:f>'ClasificadorBayesNai (Wrappers)'!$D$2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'ClasificadorBayesNai (Wrappers)'!$D$5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422C-4B46-9C1C-5B5067CD3858}"/>
            </c:ext>
          </c:extLst>
        </c:ser>
        <c:ser>
          <c:idx val="2"/>
          <c:order val="2"/>
          <c:tx>
            <c:strRef>
              <c:f>'ClasificadorBayesNai (Wrappers)'!$E$2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'ClasificadorBayesNai (Wrappers)'!#REF!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2C-4B46-9C1C-5B5067CD3858}"/>
            </c:ext>
          </c:extLst>
        </c:ser>
        <c:ser>
          <c:idx val="3"/>
          <c:order val="3"/>
          <c:tx>
            <c:strRef>
              <c:f>'ClasificadorBayesNai (Wrappers)'!$F$2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'ClasificadorBayesNai (Wrappers)'!#REF!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2C-4B46-9C1C-5B5067CD3858}"/>
            </c:ext>
          </c:extLst>
        </c:ser>
        <c:ser>
          <c:idx val="4"/>
          <c:order val="4"/>
          <c:tx>
            <c:strRef>
              <c:f>'ClasificadorBayesNai (Wrappers)'!$G$2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'ClasificadorBayesNai (Wrappers)'!$G$5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422C-4B46-9C1C-5B5067CD3858}"/>
            </c:ext>
          </c:extLst>
        </c:ser>
        <c:ser>
          <c:idx val="5"/>
          <c:order val="5"/>
          <c:tx>
            <c:strRef>
              <c:f>'ClasificadorBayesNai (Wrappers)'!$H$2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'ClasificadorBayesNai (Wrappers)'!$H$5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422C-4B46-9C1C-5B5067CD3858}"/>
            </c:ext>
          </c:extLst>
        </c:ser>
        <c:ser>
          <c:idx val="6"/>
          <c:order val="6"/>
          <c:tx>
            <c:strRef>
              <c:f>'ClasificadorBayesNai (Wrappers)'!$I$2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(Wrappers)'!$I$5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422C-4B46-9C1C-5B5067CD3858}"/>
            </c:ext>
          </c:extLst>
        </c:ser>
        <c:ser>
          <c:idx val="7"/>
          <c:order val="7"/>
          <c:tx>
            <c:strRef>
              <c:f>'ClasificadorBayesNai (Wrappers)'!$J$2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(Wrappers)'!$J$5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422C-4B46-9C1C-5B5067CD3858}"/>
            </c:ext>
          </c:extLst>
        </c:ser>
        <c:ser>
          <c:idx val="8"/>
          <c:order val="8"/>
          <c:tx>
            <c:strRef>
              <c:f>'ClasificadorBayesNai (Wrappers)'!$K$2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(Wrappers)'!$K$5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422C-4B46-9C1C-5B5067CD3858}"/>
            </c:ext>
          </c:extLst>
        </c:ser>
        <c:ser>
          <c:idx val="9"/>
          <c:order val="9"/>
          <c:tx>
            <c:strRef>
              <c:f>'ClasificadorBayesNai (Wrappers)'!$L$2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(Wrappers)'!$L$5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422C-4B46-9C1C-5B5067CD3858}"/>
            </c:ext>
          </c:extLst>
        </c:ser>
        <c:ser>
          <c:idx val="10"/>
          <c:order val="10"/>
          <c:tx>
            <c:strRef>
              <c:f>'ClasificadorBayesNai (Wrappers)'!$M$2</c:f>
              <c:strCache>
                <c:ptCount val="1"/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(Wrappers)'!$M$5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422C-4B46-9C1C-5B5067CD3858}"/>
            </c:ext>
          </c:extLst>
        </c:ser>
        <c:ser>
          <c:idx val="11"/>
          <c:order val="11"/>
          <c:tx>
            <c:strRef>
              <c:f>'ClasificadorBayesNai (Wrappers)'!$N$2</c:f>
              <c:strCache>
                <c:ptCount val="1"/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(Wrappers)'!$N$5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422C-4B46-9C1C-5B5067CD3858}"/>
            </c:ext>
          </c:extLst>
        </c:ser>
        <c:ser>
          <c:idx val="12"/>
          <c:order val="12"/>
          <c:tx>
            <c:strRef>
              <c:f>'ClasificadorBayesNai (Wrappers)'!$O$2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(Wrappers)'!$O$5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422C-4B46-9C1C-5B5067CD3858}"/>
            </c:ext>
          </c:extLst>
        </c:ser>
        <c:ser>
          <c:idx val="13"/>
          <c:order val="13"/>
          <c:tx>
            <c:strRef>
              <c:f>'ClasificadorBayesNai (Wrappers)'!$P$2</c:f>
              <c:strCache>
                <c:ptCount val="1"/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(Wrappers)'!$P$5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422C-4B46-9C1C-5B5067CD3858}"/>
            </c:ext>
          </c:extLst>
        </c:ser>
        <c:ser>
          <c:idx val="14"/>
          <c:order val="14"/>
          <c:tx>
            <c:strRef>
              <c:f>'ClasificadorBayesNai (Wrappers)'!$Q$2</c:f>
              <c:strCache>
                <c:ptCount val="1"/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(Wrappers)'!$Q$5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422C-4B46-9C1C-5B5067CD3858}"/>
            </c:ext>
          </c:extLst>
        </c:ser>
        <c:ser>
          <c:idx val="15"/>
          <c:order val="15"/>
          <c:tx>
            <c:strRef>
              <c:f>'ClasificadorBayesNai (Wrappers)'!$R$2</c:f>
              <c:strCache>
                <c:ptCount val="1"/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(Wrappers)'!$R$5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422C-4B46-9C1C-5B5067CD3858}"/>
            </c:ext>
          </c:extLst>
        </c:ser>
        <c:ser>
          <c:idx val="16"/>
          <c:order val="16"/>
          <c:tx>
            <c:strRef>
              <c:f>'ClasificadorBayesNai (Wrappers)'!$S$2</c:f>
              <c:strCache>
                <c:ptCount val="1"/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(Wrappers)'!$S$5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0-422C-4B46-9C1C-5B5067CD3858}"/>
            </c:ext>
          </c:extLst>
        </c:ser>
        <c:ser>
          <c:idx val="17"/>
          <c:order val="17"/>
          <c:tx>
            <c:strRef>
              <c:f>'ClasificadorBayesNai (Wrappers)'!$T$2</c:f>
              <c:strCache>
                <c:ptCount val="1"/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(Wrappers)'!$T$5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1-422C-4B46-9C1C-5B5067CD3858}"/>
            </c:ext>
          </c:extLst>
        </c:ser>
        <c:ser>
          <c:idx val="18"/>
          <c:order val="18"/>
          <c:tx>
            <c:strRef>
              <c:f>'ClasificadorBayesNai (Wrappers)'!$U$2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(Wrappers)'!$U$5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2-422C-4B46-9C1C-5B5067CD3858}"/>
            </c:ext>
          </c:extLst>
        </c:ser>
        <c:ser>
          <c:idx val="19"/>
          <c:order val="19"/>
          <c:tx>
            <c:strRef>
              <c:f>'ClasificadorBayesNai (Wrappers)'!$V$2</c:f>
              <c:strCache>
                <c:ptCount val="1"/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(Wrappers)'!$V$5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3-422C-4B46-9C1C-5B5067CD3858}"/>
            </c:ext>
          </c:extLst>
        </c:ser>
        <c:ser>
          <c:idx val="20"/>
          <c:order val="20"/>
          <c:tx>
            <c:strRef>
              <c:f>'ClasificadorBayesNai (Wrappers)'!$W$2</c:f>
              <c:strCache>
                <c:ptCount val="1"/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(Wrappers)'!$W$5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4-422C-4B46-9C1C-5B5067CD3858}"/>
            </c:ext>
          </c:extLst>
        </c:ser>
        <c:ser>
          <c:idx val="21"/>
          <c:order val="21"/>
          <c:tx>
            <c:strRef>
              <c:f>'ClasificadorBayesNai (Wrappers)'!$X$2</c:f>
              <c:strCache>
                <c:ptCount val="1"/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(Wrappers)'!$X$5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5-422C-4B46-9C1C-5B5067CD3858}"/>
            </c:ext>
          </c:extLst>
        </c:ser>
        <c:ser>
          <c:idx val="22"/>
          <c:order val="22"/>
          <c:tx>
            <c:strRef>
              <c:f>'ClasificadorBayesNai (Wrappers)'!$Y$2</c:f>
              <c:strCache>
                <c:ptCount val="1"/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(Wrappers)'!$Y$5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6-422C-4B46-9C1C-5B5067CD3858}"/>
            </c:ext>
          </c:extLst>
        </c:ser>
        <c:ser>
          <c:idx val="23"/>
          <c:order val="23"/>
          <c:tx>
            <c:strRef>
              <c:f>'ClasificadorBayesNai (Wrappers)'!$Z$2</c:f>
              <c:strCache>
                <c:ptCount val="1"/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(Wrappers)'!$Z$5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7-422C-4B46-9C1C-5B5067CD3858}"/>
            </c:ext>
          </c:extLst>
        </c:ser>
        <c:ser>
          <c:idx val="24"/>
          <c:order val="24"/>
          <c:tx>
            <c:strRef>
              <c:f>'ClasificadorBayesNai (Wrappers)'!$AA$2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(Wrappers)'!$AA$5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8-422C-4B46-9C1C-5B5067CD3858}"/>
            </c:ext>
          </c:extLst>
        </c:ser>
        <c:ser>
          <c:idx val="25"/>
          <c:order val="25"/>
          <c:tx>
            <c:strRef>
              <c:f>'ClasificadorBayesNai (Wrappers)'!$AB$2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(Wrappers)'!$AB$5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9-422C-4B46-9C1C-5B5067CD3858}"/>
            </c:ext>
          </c:extLst>
        </c:ser>
        <c:ser>
          <c:idx val="26"/>
          <c:order val="26"/>
          <c:tx>
            <c:strRef>
              <c:f>'ClasificadorBayesNai (Wrappers)'!$AC$2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(Wrappers)'!$AC$5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A-422C-4B46-9C1C-5B5067CD3858}"/>
            </c:ext>
          </c:extLst>
        </c:ser>
        <c:ser>
          <c:idx val="27"/>
          <c:order val="27"/>
          <c:tx>
            <c:strRef>
              <c:f>'ClasificadorBayesNai (Wrappers)'!$AD$2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(Wrappers)'!$AD$5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B-422C-4B46-9C1C-5B5067CD3858}"/>
            </c:ext>
          </c:extLst>
        </c:ser>
        <c:ser>
          <c:idx val="28"/>
          <c:order val="28"/>
          <c:tx>
            <c:strRef>
              <c:f>'ClasificadorBayesNai (Wrappers)'!$AE$2</c:f>
              <c:strCache>
                <c:ptCount val="1"/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(Wrappers)'!$AE$5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C-422C-4B46-9C1C-5B5067CD3858}"/>
            </c:ext>
          </c:extLst>
        </c:ser>
        <c:ser>
          <c:idx val="29"/>
          <c:order val="29"/>
          <c:tx>
            <c:strRef>
              <c:f>'ClasificadorBayesNai (Wrappers)'!$AF$2</c:f>
              <c:strCache>
                <c:ptCount val="1"/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(Wrappers)'!$AF$5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D-422C-4B46-9C1C-5B5067CD3858}"/>
            </c:ext>
          </c:extLst>
        </c:ser>
        <c:ser>
          <c:idx val="30"/>
          <c:order val="30"/>
          <c:tx>
            <c:strRef>
              <c:f>'ClasificadorBayesNai (Wrappers)'!$AG$2</c:f>
              <c:strCache>
                <c:ptCount val="1"/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(Wrappers)'!$AG$5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E-422C-4B46-9C1C-5B5067CD3858}"/>
            </c:ext>
          </c:extLst>
        </c:ser>
        <c:ser>
          <c:idx val="31"/>
          <c:order val="31"/>
          <c:tx>
            <c:strRef>
              <c:f>'ClasificadorBayesNai (Wrappers)'!$AH$2</c:f>
              <c:strCache>
                <c:ptCount val="1"/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(Wrappers)'!$AH$5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F-422C-4B46-9C1C-5B5067CD3858}"/>
            </c:ext>
          </c:extLst>
        </c:ser>
        <c:ser>
          <c:idx val="32"/>
          <c:order val="32"/>
          <c:tx>
            <c:strRef>
              <c:f>'ClasificadorBayesNai (Wrappers)'!$AI$2</c:f>
              <c:strCache>
                <c:ptCount val="1"/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(Wrappers)'!$AI$5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0-422C-4B46-9C1C-5B5067CD3858}"/>
            </c:ext>
          </c:extLst>
        </c:ser>
        <c:ser>
          <c:idx val="33"/>
          <c:order val="33"/>
          <c:tx>
            <c:strRef>
              <c:f>'ClasificadorBayesNai (Wrappers)'!$AJ$2</c:f>
              <c:strCache>
                <c:ptCount val="1"/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(Wrappers)'!$AJ$5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1-422C-4B46-9C1C-5B5067CD3858}"/>
            </c:ext>
          </c:extLst>
        </c:ser>
        <c:ser>
          <c:idx val="34"/>
          <c:order val="34"/>
          <c:tx>
            <c:strRef>
              <c:f>'ClasificadorBayesNai (Wrappers)'!$AK$2</c:f>
              <c:strCache>
                <c:ptCount val="1"/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(Wrappers)'!$AK$5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2-422C-4B46-9C1C-5B5067CD3858}"/>
            </c:ext>
          </c:extLst>
        </c:ser>
        <c:ser>
          <c:idx val="35"/>
          <c:order val="35"/>
          <c:tx>
            <c:strRef>
              <c:f>'ClasificadorBayesNai (Wrappers)'!$AL$2</c:f>
              <c:strCache>
                <c:ptCount val="1"/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(Wrappers)'!$AL$5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3-422C-4B46-9C1C-5B5067CD3858}"/>
            </c:ext>
          </c:extLst>
        </c:ser>
        <c:ser>
          <c:idx val="36"/>
          <c:order val="36"/>
          <c:tx>
            <c:strRef>
              <c:f>'ClasificadorBayesNai (Wrappers)'!$AM$2</c:f>
              <c:strCache>
                <c:ptCount val="1"/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(Wrappers)'!$AM$5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4-422C-4B46-9C1C-5B5067CD3858}"/>
            </c:ext>
          </c:extLst>
        </c:ser>
        <c:ser>
          <c:idx val="37"/>
          <c:order val="37"/>
          <c:tx>
            <c:strRef>
              <c:f>'ClasificadorBayesNai (Wrappers)'!$AN$2</c:f>
              <c:strCache>
                <c:ptCount val="1"/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(Wrappers)'!$AN$5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5-422C-4B46-9C1C-5B5067CD3858}"/>
            </c:ext>
          </c:extLst>
        </c:ser>
        <c:ser>
          <c:idx val="38"/>
          <c:order val="38"/>
          <c:tx>
            <c:strRef>
              <c:f>'ClasificadorBayesNai (Wrappers)'!$AO$2</c:f>
              <c:strCache>
                <c:ptCount val="1"/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(Wrappers)'!$AO$5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6-422C-4B46-9C1C-5B5067CD3858}"/>
            </c:ext>
          </c:extLst>
        </c:ser>
        <c:ser>
          <c:idx val="39"/>
          <c:order val="39"/>
          <c:tx>
            <c:strRef>
              <c:f>'ClasificadorBayesNai (Wrappers)'!$AP$2</c:f>
              <c:strCache>
                <c:ptCount val="1"/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(Wrappers)'!$AP$5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7-422C-4B46-9C1C-5B5067CD3858}"/>
            </c:ext>
          </c:extLst>
        </c:ser>
        <c:ser>
          <c:idx val="40"/>
          <c:order val="40"/>
          <c:tx>
            <c:strRef>
              <c:f>'ClasificadorBayesNai (Wrappers)'!$AQ$2</c:f>
              <c:strCache>
                <c:ptCount val="1"/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(Wrappers)'!$AQ$5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8-422C-4B46-9C1C-5B5067CD3858}"/>
            </c:ext>
          </c:extLst>
        </c:ser>
        <c:ser>
          <c:idx val="41"/>
          <c:order val="41"/>
          <c:tx>
            <c:strRef>
              <c:f>'ClasificadorBayesNai (Wrappers)'!$AR$2</c:f>
              <c:strCache>
                <c:ptCount val="1"/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(Wrappers)'!$AR$5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9-422C-4B46-9C1C-5B5067CD3858}"/>
            </c:ext>
          </c:extLst>
        </c:ser>
        <c:ser>
          <c:idx val="42"/>
          <c:order val="42"/>
          <c:tx>
            <c:strRef>
              <c:f>'ClasificadorBayesNai (Wrappers)'!$AS$2</c:f>
              <c:strCache>
                <c:ptCount val="1"/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(Wrappers)'!$AS$5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A-422C-4B46-9C1C-5B5067CD3858}"/>
            </c:ext>
          </c:extLst>
        </c:ser>
        <c:ser>
          <c:idx val="43"/>
          <c:order val="43"/>
          <c:tx>
            <c:strRef>
              <c:f>'ClasificadorBayesNai (Wrappers)'!$AT$2</c:f>
              <c:strCache>
                <c:ptCount val="1"/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(Wrappers)'!$AT$5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B-422C-4B46-9C1C-5B5067CD3858}"/>
            </c:ext>
          </c:extLst>
        </c:ser>
        <c:ser>
          <c:idx val="44"/>
          <c:order val="44"/>
          <c:tx>
            <c:strRef>
              <c:f>'ClasificadorBayesNai (Wrappers)'!$AU$2</c:f>
              <c:strCache>
                <c:ptCount val="1"/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(Wrappers)'!$AU$5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C-422C-4B46-9C1C-5B5067CD3858}"/>
            </c:ext>
          </c:extLst>
        </c:ser>
        <c:ser>
          <c:idx val="45"/>
          <c:order val="45"/>
          <c:tx>
            <c:strRef>
              <c:f>'ClasificadorBayesNai (Wrappers)'!$AV$2</c:f>
              <c:strCache>
                <c:ptCount val="1"/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(Wrappers)'!$AV$5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D-422C-4B46-9C1C-5B5067CD3858}"/>
            </c:ext>
          </c:extLst>
        </c:ser>
        <c:ser>
          <c:idx val="46"/>
          <c:order val="46"/>
          <c:tx>
            <c:strRef>
              <c:f>'ClasificadorBayesNai (Wrappers)'!$AW$2</c:f>
              <c:strCache>
                <c:ptCount val="1"/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(Wrappers)'!$AW$5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E-422C-4B46-9C1C-5B5067CD3858}"/>
            </c:ext>
          </c:extLst>
        </c:ser>
        <c:ser>
          <c:idx val="47"/>
          <c:order val="47"/>
          <c:tx>
            <c:strRef>
              <c:f>'ClasificadorBayesNai (Wrappers)'!$AX$2</c:f>
              <c:strCache>
                <c:ptCount val="1"/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(Wrappers)'!$AX$5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F-422C-4B46-9C1C-5B5067CD3858}"/>
            </c:ext>
          </c:extLst>
        </c:ser>
        <c:ser>
          <c:idx val="48"/>
          <c:order val="48"/>
          <c:tx>
            <c:strRef>
              <c:f>'ClasificadorBayesNai (Wrappers)'!$AY$2</c:f>
              <c:strCache>
                <c:ptCount val="1"/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(Wrappers)'!$AY$5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30-422C-4B46-9C1C-5B5067CD3858}"/>
            </c:ext>
          </c:extLst>
        </c:ser>
        <c:ser>
          <c:idx val="49"/>
          <c:order val="49"/>
          <c:tx>
            <c:strRef>
              <c:f>'ClasificadorBayesNai (Wrappers)'!$AZ$2</c:f>
              <c:strCache>
                <c:ptCount val="1"/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(Wrappers)'!$AZ$5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31-422C-4B46-9C1C-5B5067CD3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322767"/>
        <c:axId val="437060511"/>
      </c:barChart>
      <c:catAx>
        <c:axId val="443322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060511"/>
        <c:crosses val="autoZero"/>
        <c:auto val="1"/>
        <c:lblAlgn val="ctr"/>
        <c:lblOffset val="100"/>
        <c:noMultiLvlLbl val="0"/>
      </c:catAx>
      <c:valAx>
        <c:axId val="43706051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322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Precisión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'ClasificadorBayesNai (Wrappers)'!$C$2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'ClasificadorBayesNai (Wrappers)'!$C$8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782-438D-895E-96B0EC8B8180}"/>
            </c:ext>
          </c:extLst>
        </c:ser>
        <c:ser>
          <c:idx val="1"/>
          <c:order val="1"/>
          <c:tx>
            <c:strRef>
              <c:f>'ClasificadorBayesNai (Wrappers)'!$D$2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'ClasificadorBayesNai (Wrappers)'!$D$8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F782-438D-895E-96B0EC8B8180}"/>
            </c:ext>
          </c:extLst>
        </c:ser>
        <c:ser>
          <c:idx val="2"/>
          <c:order val="2"/>
          <c:tx>
            <c:strRef>
              <c:f>'ClasificadorBayesNai (Wrappers)'!$E$2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'ClasificadorBayesNai (Wrappers)'!#REF!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82-438D-895E-96B0EC8B8180}"/>
            </c:ext>
          </c:extLst>
        </c:ser>
        <c:ser>
          <c:idx val="3"/>
          <c:order val="3"/>
          <c:tx>
            <c:strRef>
              <c:f>'ClasificadorBayesNai (Wrappers)'!$F$2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'ClasificadorBayesNai (Wrappers)'!#REF!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82-438D-895E-96B0EC8B8180}"/>
            </c:ext>
          </c:extLst>
        </c:ser>
        <c:ser>
          <c:idx val="4"/>
          <c:order val="4"/>
          <c:tx>
            <c:strRef>
              <c:f>'ClasificadorBayesNai (Wrappers)'!$G$2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'ClasificadorBayesNai (Wrappers)'!$G$8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F782-438D-895E-96B0EC8B8180}"/>
            </c:ext>
          </c:extLst>
        </c:ser>
        <c:ser>
          <c:idx val="5"/>
          <c:order val="5"/>
          <c:tx>
            <c:strRef>
              <c:f>'ClasificadorBayesNai (Wrappers)'!$H$2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'ClasificadorBayesNai (Wrappers)'!$H$8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F782-438D-895E-96B0EC8B8180}"/>
            </c:ext>
          </c:extLst>
        </c:ser>
        <c:ser>
          <c:idx val="6"/>
          <c:order val="6"/>
          <c:tx>
            <c:strRef>
              <c:f>'ClasificadorBayesNai (Wrappers)'!$I$2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(Wrappers)'!$I$8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F782-438D-895E-96B0EC8B8180}"/>
            </c:ext>
          </c:extLst>
        </c:ser>
        <c:ser>
          <c:idx val="7"/>
          <c:order val="7"/>
          <c:tx>
            <c:strRef>
              <c:f>'ClasificadorBayesNai (Wrappers)'!$J$2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(Wrappers)'!$J$8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F782-438D-895E-96B0EC8B8180}"/>
            </c:ext>
          </c:extLst>
        </c:ser>
        <c:ser>
          <c:idx val="8"/>
          <c:order val="8"/>
          <c:tx>
            <c:strRef>
              <c:f>'ClasificadorBayesNai (Wrappers)'!$K$2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(Wrappers)'!$K$8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F782-438D-895E-96B0EC8B8180}"/>
            </c:ext>
          </c:extLst>
        </c:ser>
        <c:ser>
          <c:idx val="9"/>
          <c:order val="9"/>
          <c:tx>
            <c:strRef>
              <c:f>'ClasificadorBayesNai (Wrappers)'!$L$2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(Wrappers)'!$L$8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F782-438D-895E-96B0EC8B8180}"/>
            </c:ext>
          </c:extLst>
        </c:ser>
        <c:ser>
          <c:idx val="10"/>
          <c:order val="10"/>
          <c:tx>
            <c:strRef>
              <c:f>'ClasificadorBayesNai (Wrappers)'!$M$2</c:f>
              <c:strCache>
                <c:ptCount val="1"/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(Wrappers)'!$M$8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F782-438D-895E-96B0EC8B8180}"/>
            </c:ext>
          </c:extLst>
        </c:ser>
        <c:ser>
          <c:idx val="11"/>
          <c:order val="11"/>
          <c:tx>
            <c:strRef>
              <c:f>'ClasificadorBayesNai (Wrappers)'!$N$2</c:f>
              <c:strCache>
                <c:ptCount val="1"/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(Wrappers)'!$N$8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F782-438D-895E-96B0EC8B8180}"/>
            </c:ext>
          </c:extLst>
        </c:ser>
        <c:ser>
          <c:idx val="12"/>
          <c:order val="12"/>
          <c:tx>
            <c:strRef>
              <c:f>'ClasificadorBayesNai (Wrappers)'!$O$2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(Wrappers)'!$O$8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F782-438D-895E-96B0EC8B8180}"/>
            </c:ext>
          </c:extLst>
        </c:ser>
        <c:ser>
          <c:idx val="13"/>
          <c:order val="13"/>
          <c:tx>
            <c:strRef>
              <c:f>'ClasificadorBayesNai (Wrappers)'!$P$2</c:f>
              <c:strCache>
                <c:ptCount val="1"/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(Wrappers)'!$P$8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F782-438D-895E-96B0EC8B8180}"/>
            </c:ext>
          </c:extLst>
        </c:ser>
        <c:ser>
          <c:idx val="14"/>
          <c:order val="14"/>
          <c:tx>
            <c:strRef>
              <c:f>'ClasificadorBayesNai (Wrappers)'!$Q$2</c:f>
              <c:strCache>
                <c:ptCount val="1"/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(Wrappers)'!$Q$8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F782-438D-895E-96B0EC8B8180}"/>
            </c:ext>
          </c:extLst>
        </c:ser>
        <c:ser>
          <c:idx val="15"/>
          <c:order val="15"/>
          <c:tx>
            <c:strRef>
              <c:f>'ClasificadorBayesNai (Wrappers)'!$R$2</c:f>
              <c:strCache>
                <c:ptCount val="1"/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(Wrappers)'!$R$8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F782-438D-895E-96B0EC8B8180}"/>
            </c:ext>
          </c:extLst>
        </c:ser>
        <c:ser>
          <c:idx val="16"/>
          <c:order val="16"/>
          <c:tx>
            <c:strRef>
              <c:f>'ClasificadorBayesNai (Wrappers)'!$S$2</c:f>
              <c:strCache>
                <c:ptCount val="1"/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(Wrappers)'!$S$8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0-F782-438D-895E-96B0EC8B8180}"/>
            </c:ext>
          </c:extLst>
        </c:ser>
        <c:ser>
          <c:idx val="17"/>
          <c:order val="17"/>
          <c:tx>
            <c:strRef>
              <c:f>'ClasificadorBayesNai (Wrappers)'!$T$2</c:f>
              <c:strCache>
                <c:ptCount val="1"/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(Wrappers)'!$T$8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1-F782-438D-895E-96B0EC8B8180}"/>
            </c:ext>
          </c:extLst>
        </c:ser>
        <c:ser>
          <c:idx val="18"/>
          <c:order val="18"/>
          <c:tx>
            <c:strRef>
              <c:f>'ClasificadorBayesNai (Wrappers)'!$U$2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(Wrappers)'!$U$8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2-F782-438D-895E-96B0EC8B8180}"/>
            </c:ext>
          </c:extLst>
        </c:ser>
        <c:ser>
          <c:idx val="19"/>
          <c:order val="19"/>
          <c:tx>
            <c:strRef>
              <c:f>'ClasificadorBayesNai (Wrappers)'!$V$2</c:f>
              <c:strCache>
                <c:ptCount val="1"/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(Wrappers)'!$V$8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3-F782-438D-895E-96B0EC8B8180}"/>
            </c:ext>
          </c:extLst>
        </c:ser>
        <c:ser>
          <c:idx val="20"/>
          <c:order val="20"/>
          <c:tx>
            <c:strRef>
              <c:f>'ClasificadorBayesNai (Wrappers)'!$W$2</c:f>
              <c:strCache>
                <c:ptCount val="1"/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(Wrappers)'!$W$8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4-F782-438D-895E-96B0EC8B8180}"/>
            </c:ext>
          </c:extLst>
        </c:ser>
        <c:ser>
          <c:idx val="21"/>
          <c:order val="21"/>
          <c:tx>
            <c:strRef>
              <c:f>'ClasificadorBayesNai (Wrappers)'!$X$2</c:f>
              <c:strCache>
                <c:ptCount val="1"/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(Wrappers)'!$X$8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5-F782-438D-895E-96B0EC8B8180}"/>
            </c:ext>
          </c:extLst>
        </c:ser>
        <c:ser>
          <c:idx val="22"/>
          <c:order val="22"/>
          <c:tx>
            <c:strRef>
              <c:f>'ClasificadorBayesNai (Wrappers)'!$Y$2</c:f>
              <c:strCache>
                <c:ptCount val="1"/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(Wrappers)'!$Y$8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6-F782-438D-895E-96B0EC8B8180}"/>
            </c:ext>
          </c:extLst>
        </c:ser>
        <c:ser>
          <c:idx val="23"/>
          <c:order val="23"/>
          <c:tx>
            <c:strRef>
              <c:f>'ClasificadorBayesNai (Wrappers)'!$Z$2</c:f>
              <c:strCache>
                <c:ptCount val="1"/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(Wrappers)'!$Z$8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7-F782-438D-895E-96B0EC8B8180}"/>
            </c:ext>
          </c:extLst>
        </c:ser>
        <c:ser>
          <c:idx val="24"/>
          <c:order val="24"/>
          <c:tx>
            <c:strRef>
              <c:f>'ClasificadorBayesNai (Wrappers)'!$AA$2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(Wrappers)'!$AA$8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8-F782-438D-895E-96B0EC8B8180}"/>
            </c:ext>
          </c:extLst>
        </c:ser>
        <c:ser>
          <c:idx val="25"/>
          <c:order val="25"/>
          <c:tx>
            <c:strRef>
              <c:f>'ClasificadorBayesNai (Wrappers)'!$AB$2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(Wrappers)'!$AB$8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9-F782-438D-895E-96B0EC8B8180}"/>
            </c:ext>
          </c:extLst>
        </c:ser>
        <c:ser>
          <c:idx val="26"/>
          <c:order val="26"/>
          <c:tx>
            <c:strRef>
              <c:f>'ClasificadorBayesNai (Wrappers)'!$AC$2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(Wrappers)'!$AC$8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A-F782-438D-895E-96B0EC8B8180}"/>
            </c:ext>
          </c:extLst>
        </c:ser>
        <c:ser>
          <c:idx val="27"/>
          <c:order val="27"/>
          <c:tx>
            <c:strRef>
              <c:f>'ClasificadorBayesNai (Wrappers)'!$AD$2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(Wrappers)'!$AD$8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B-F782-438D-895E-96B0EC8B8180}"/>
            </c:ext>
          </c:extLst>
        </c:ser>
        <c:ser>
          <c:idx val="28"/>
          <c:order val="28"/>
          <c:tx>
            <c:strRef>
              <c:f>'ClasificadorBayesNai (Wrappers)'!$AE$2</c:f>
              <c:strCache>
                <c:ptCount val="1"/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(Wrappers)'!$AE$8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C-F782-438D-895E-96B0EC8B8180}"/>
            </c:ext>
          </c:extLst>
        </c:ser>
        <c:ser>
          <c:idx val="29"/>
          <c:order val="29"/>
          <c:tx>
            <c:strRef>
              <c:f>'ClasificadorBayesNai (Wrappers)'!$AF$2</c:f>
              <c:strCache>
                <c:ptCount val="1"/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(Wrappers)'!$AF$8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D-F782-438D-895E-96B0EC8B8180}"/>
            </c:ext>
          </c:extLst>
        </c:ser>
        <c:ser>
          <c:idx val="30"/>
          <c:order val="30"/>
          <c:tx>
            <c:strRef>
              <c:f>'ClasificadorBayesNai (Wrappers)'!$AG$2</c:f>
              <c:strCache>
                <c:ptCount val="1"/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(Wrappers)'!$AG$8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E-F782-438D-895E-96B0EC8B8180}"/>
            </c:ext>
          </c:extLst>
        </c:ser>
        <c:ser>
          <c:idx val="31"/>
          <c:order val="31"/>
          <c:tx>
            <c:strRef>
              <c:f>'ClasificadorBayesNai (Wrappers)'!$AH$2</c:f>
              <c:strCache>
                <c:ptCount val="1"/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(Wrappers)'!$AH$8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F-F782-438D-895E-96B0EC8B8180}"/>
            </c:ext>
          </c:extLst>
        </c:ser>
        <c:ser>
          <c:idx val="32"/>
          <c:order val="32"/>
          <c:tx>
            <c:strRef>
              <c:f>'ClasificadorBayesNai (Wrappers)'!$AI$2</c:f>
              <c:strCache>
                <c:ptCount val="1"/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(Wrappers)'!$AI$8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0-F782-438D-895E-96B0EC8B8180}"/>
            </c:ext>
          </c:extLst>
        </c:ser>
        <c:ser>
          <c:idx val="33"/>
          <c:order val="33"/>
          <c:tx>
            <c:strRef>
              <c:f>'ClasificadorBayesNai (Wrappers)'!$AJ$2</c:f>
              <c:strCache>
                <c:ptCount val="1"/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(Wrappers)'!$AJ$8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1-F782-438D-895E-96B0EC8B8180}"/>
            </c:ext>
          </c:extLst>
        </c:ser>
        <c:ser>
          <c:idx val="34"/>
          <c:order val="34"/>
          <c:tx>
            <c:strRef>
              <c:f>'ClasificadorBayesNai (Wrappers)'!$AK$2</c:f>
              <c:strCache>
                <c:ptCount val="1"/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(Wrappers)'!$AK$8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2-F782-438D-895E-96B0EC8B8180}"/>
            </c:ext>
          </c:extLst>
        </c:ser>
        <c:ser>
          <c:idx val="35"/>
          <c:order val="35"/>
          <c:tx>
            <c:strRef>
              <c:f>'ClasificadorBayesNai (Wrappers)'!$AL$2</c:f>
              <c:strCache>
                <c:ptCount val="1"/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(Wrappers)'!$AL$8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3-F782-438D-895E-96B0EC8B8180}"/>
            </c:ext>
          </c:extLst>
        </c:ser>
        <c:ser>
          <c:idx val="36"/>
          <c:order val="36"/>
          <c:tx>
            <c:strRef>
              <c:f>'ClasificadorBayesNai (Wrappers)'!$AM$2</c:f>
              <c:strCache>
                <c:ptCount val="1"/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(Wrappers)'!$AM$8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4-F782-438D-895E-96B0EC8B8180}"/>
            </c:ext>
          </c:extLst>
        </c:ser>
        <c:ser>
          <c:idx val="37"/>
          <c:order val="37"/>
          <c:tx>
            <c:strRef>
              <c:f>'ClasificadorBayesNai (Wrappers)'!$AN$2</c:f>
              <c:strCache>
                <c:ptCount val="1"/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(Wrappers)'!$AN$8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5-F782-438D-895E-96B0EC8B8180}"/>
            </c:ext>
          </c:extLst>
        </c:ser>
        <c:ser>
          <c:idx val="38"/>
          <c:order val="38"/>
          <c:tx>
            <c:strRef>
              <c:f>'ClasificadorBayesNai (Wrappers)'!$AO$2</c:f>
              <c:strCache>
                <c:ptCount val="1"/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(Wrappers)'!$AO$8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6-F782-438D-895E-96B0EC8B8180}"/>
            </c:ext>
          </c:extLst>
        </c:ser>
        <c:ser>
          <c:idx val="39"/>
          <c:order val="39"/>
          <c:tx>
            <c:strRef>
              <c:f>'ClasificadorBayesNai (Wrappers)'!$AP$2</c:f>
              <c:strCache>
                <c:ptCount val="1"/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(Wrappers)'!$AP$8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7-F782-438D-895E-96B0EC8B8180}"/>
            </c:ext>
          </c:extLst>
        </c:ser>
        <c:ser>
          <c:idx val="40"/>
          <c:order val="40"/>
          <c:tx>
            <c:strRef>
              <c:f>'ClasificadorBayesNai (Wrappers)'!$AQ$2</c:f>
              <c:strCache>
                <c:ptCount val="1"/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(Wrappers)'!$AQ$8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8-F782-438D-895E-96B0EC8B8180}"/>
            </c:ext>
          </c:extLst>
        </c:ser>
        <c:ser>
          <c:idx val="41"/>
          <c:order val="41"/>
          <c:tx>
            <c:strRef>
              <c:f>'ClasificadorBayesNai (Wrappers)'!$AR$2</c:f>
              <c:strCache>
                <c:ptCount val="1"/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(Wrappers)'!$AR$8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9-F782-438D-895E-96B0EC8B8180}"/>
            </c:ext>
          </c:extLst>
        </c:ser>
        <c:ser>
          <c:idx val="42"/>
          <c:order val="42"/>
          <c:tx>
            <c:strRef>
              <c:f>'ClasificadorBayesNai (Wrappers)'!$AS$2</c:f>
              <c:strCache>
                <c:ptCount val="1"/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(Wrappers)'!$AS$8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A-F782-438D-895E-96B0EC8B8180}"/>
            </c:ext>
          </c:extLst>
        </c:ser>
        <c:ser>
          <c:idx val="43"/>
          <c:order val="43"/>
          <c:tx>
            <c:strRef>
              <c:f>'ClasificadorBayesNai (Wrappers)'!$AT$2</c:f>
              <c:strCache>
                <c:ptCount val="1"/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(Wrappers)'!$AT$8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B-F782-438D-895E-96B0EC8B8180}"/>
            </c:ext>
          </c:extLst>
        </c:ser>
        <c:ser>
          <c:idx val="44"/>
          <c:order val="44"/>
          <c:tx>
            <c:strRef>
              <c:f>'ClasificadorBayesNai (Wrappers)'!$AU$2</c:f>
              <c:strCache>
                <c:ptCount val="1"/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(Wrappers)'!$AU$8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C-F782-438D-895E-96B0EC8B8180}"/>
            </c:ext>
          </c:extLst>
        </c:ser>
        <c:ser>
          <c:idx val="45"/>
          <c:order val="45"/>
          <c:tx>
            <c:strRef>
              <c:f>'ClasificadorBayesNai (Wrappers)'!$AV$2</c:f>
              <c:strCache>
                <c:ptCount val="1"/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(Wrappers)'!$AV$8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D-F782-438D-895E-96B0EC8B8180}"/>
            </c:ext>
          </c:extLst>
        </c:ser>
        <c:ser>
          <c:idx val="46"/>
          <c:order val="46"/>
          <c:tx>
            <c:strRef>
              <c:f>'ClasificadorBayesNai (Wrappers)'!$AW$2</c:f>
              <c:strCache>
                <c:ptCount val="1"/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(Wrappers)'!$AW$8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E-F782-438D-895E-96B0EC8B8180}"/>
            </c:ext>
          </c:extLst>
        </c:ser>
        <c:ser>
          <c:idx val="47"/>
          <c:order val="47"/>
          <c:tx>
            <c:strRef>
              <c:f>'ClasificadorBayesNai (Wrappers)'!$AX$2</c:f>
              <c:strCache>
                <c:ptCount val="1"/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(Wrappers)'!$AX$8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F-F782-438D-895E-96B0EC8B8180}"/>
            </c:ext>
          </c:extLst>
        </c:ser>
        <c:ser>
          <c:idx val="48"/>
          <c:order val="48"/>
          <c:tx>
            <c:strRef>
              <c:f>'ClasificadorBayesNai (Wrappers)'!$AY$2</c:f>
              <c:strCache>
                <c:ptCount val="1"/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(Wrappers)'!$AY$8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30-F782-438D-895E-96B0EC8B8180}"/>
            </c:ext>
          </c:extLst>
        </c:ser>
        <c:ser>
          <c:idx val="49"/>
          <c:order val="49"/>
          <c:tx>
            <c:strRef>
              <c:f>'ClasificadorBayesNai (Wrappers)'!$AZ$2</c:f>
              <c:strCache>
                <c:ptCount val="1"/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(Wrappers)'!$AZ$8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31-F782-438D-895E-96B0EC8B8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4908159"/>
        <c:axId val="1883246031"/>
      </c:barChart>
      <c:catAx>
        <c:axId val="50490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3246031"/>
        <c:crosses val="autoZero"/>
        <c:auto val="1"/>
        <c:lblAlgn val="ctr"/>
        <c:lblOffset val="100"/>
        <c:noMultiLvlLbl val="0"/>
      </c:catAx>
      <c:valAx>
        <c:axId val="188324603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4908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Especifidad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'ClasificadorBayesNai (Wrappers)'!$C$2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'ClasificadorBayesNai (Wrappers)'!$C$11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918B-4FD6-AA60-3AA4C6C16805}"/>
            </c:ext>
          </c:extLst>
        </c:ser>
        <c:ser>
          <c:idx val="1"/>
          <c:order val="1"/>
          <c:tx>
            <c:strRef>
              <c:f>'ClasificadorBayesNai (Wrappers)'!$D$2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'ClasificadorBayesNai (Wrappers)'!$D$11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918B-4FD6-AA60-3AA4C6C16805}"/>
            </c:ext>
          </c:extLst>
        </c:ser>
        <c:ser>
          <c:idx val="2"/>
          <c:order val="2"/>
          <c:tx>
            <c:strRef>
              <c:f>'ClasificadorBayesNai (Wrappers)'!$E$2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'ClasificadorBayesNai (Wrappers)'!$E$11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918B-4FD6-AA60-3AA4C6C16805}"/>
            </c:ext>
          </c:extLst>
        </c:ser>
        <c:ser>
          <c:idx val="3"/>
          <c:order val="3"/>
          <c:tx>
            <c:strRef>
              <c:f>'ClasificadorBayesNai (Wrappers)'!$F$2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'ClasificadorBayesNai (Wrappers)'!$F$11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918B-4FD6-AA60-3AA4C6C16805}"/>
            </c:ext>
          </c:extLst>
        </c:ser>
        <c:ser>
          <c:idx val="4"/>
          <c:order val="4"/>
          <c:tx>
            <c:strRef>
              <c:f>'ClasificadorBayesNai (Wrappers)'!$G$2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'ClasificadorBayesNai (Wrappers)'!$G$11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918B-4FD6-AA60-3AA4C6C16805}"/>
            </c:ext>
          </c:extLst>
        </c:ser>
        <c:ser>
          <c:idx val="5"/>
          <c:order val="5"/>
          <c:tx>
            <c:strRef>
              <c:f>'ClasificadorBayesNai (Wrappers)'!$H$2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'ClasificadorBayesNai (Wrappers)'!$H$11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918B-4FD6-AA60-3AA4C6C16805}"/>
            </c:ext>
          </c:extLst>
        </c:ser>
        <c:ser>
          <c:idx val="6"/>
          <c:order val="6"/>
          <c:tx>
            <c:strRef>
              <c:f>'ClasificadorBayesNai (Wrappers)'!$I$2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(Wrappers)'!$I$11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918B-4FD6-AA60-3AA4C6C16805}"/>
            </c:ext>
          </c:extLst>
        </c:ser>
        <c:ser>
          <c:idx val="7"/>
          <c:order val="7"/>
          <c:tx>
            <c:strRef>
              <c:f>'ClasificadorBayesNai (Wrappers)'!$J$2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(Wrappers)'!$J$11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918B-4FD6-AA60-3AA4C6C16805}"/>
            </c:ext>
          </c:extLst>
        </c:ser>
        <c:ser>
          <c:idx val="8"/>
          <c:order val="8"/>
          <c:tx>
            <c:strRef>
              <c:f>'ClasificadorBayesNai (Wrappers)'!$K$2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(Wrappers)'!$K$11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918B-4FD6-AA60-3AA4C6C16805}"/>
            </c:ext>
          </c:extLst>
        </c:ser>
        <c:ser>
          <c:idx val="9"/>
          <c:order val="9"/>
          <c:tx>
            <c:strRef>
              <c:f>'ClasificadorBayesNai (Wrappers)'!$L$2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(Wrappers)'!$L$11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918B-4FD6-AA60-3AA4C6C16805}"/>
            </c:ext>
          </c:extLst>
        </c:ser>
        <c:ser>
          <c:idx val="10"/>
          <c:order val="10"/>
          <c:tx>
            <c:strRef>
              <c:f>'ClasificadorBayesNai (Wrappers)'!$M$2</c:f>
              <c:strCache>
                <c:ptCount val="1"/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(Wrappers)'!$M$11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918B-4FD6-AA60-3AA4C6C16805}"/>
            </c:ext>
          </c:extLst>
        </c:ser>
        <c:ser>
          <c:idx val="11"/>
          <c:order val="11"/>
          <c:tx>
            <c:strRef>
              <c:f>'ClasificadorBayesNai (Wrappers)'!$N$2</c:f>
              <c:strCache>
                <c:ptCount val="1"/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(Wrappers)'!$N$11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918B-4FD6-AA60-3AA4C6C16805}"/>
            </c:ext>
          </c:extLst>
        </c:ser>
        <c:ser>
          <c:idx val="12"/>
          <c:order val="12"/>
          <c:tx>
            <c:strRef>
              <c:f>'ClasificadorBayesNai (Wrappers)'!$O$2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(Wrappers)'!$O$11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918B-4FD6-AA60-3AA4C6C16805}"/>
            </c:ext>
          </c:extLst>
        </c:ser>
        <c:ser>
          <c:idx val="13"/>
          <c:order val="13"/>
          <c:tx>
            <c:strRef>
              <c:f>'ClasificadorBayesNai (Wrappers)'!$P$2</c:f>
              <c:strCache>
                <c:ptCount val="1"/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(Wrappers)'!$P$11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918B-4FD6-AA60-3AA4C6C16805}"/>
            </c:ext>
          </c:extLst>
        </c:ser>
        <c:ser>
          <c:idx val="14"/>
          <c:order val="14"/>
          <c:tx>
            <c:strRef>
              <c:f>'ClasificadorBayesNai (Wrappers)'!$Q$2</c:f>
              <c:strCache>
                <c:ptCount val="1"/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(Wrappers)'!$Q$11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918B-4FD6-AA60-3AA4C6C16805}"/>
            </c:ext>
          </c:extLst>
        </c:ser>
        <c:ser>
          <c:idx val="15"/>
          <c:order val="15"/>
          <c:tx>
            <c:strRef>
              <c:f>'ClasificadorBayesNai (Wrappers)'!$R$2</c:f>
              <c:strCache>
                <c:ptCount val="1"/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(Wrappers)'!$R$11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918B-4FD6-AA60-3AA4C6C16805}"/>
            </c:ext>
          </c:extLst>
        </c:ser>
        <c:ser>
          <c:idx val="16"/>
          <c:order val="16"/>
          <c:tx>
            <c:strRef>
              <c:f>'ClasificadorBayesNai (Wrappers)'!$S$2</c:f>
              <c:strCache>
                <c:ptCount val="1"/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(Wrappers)'!$S$11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0-918B-4FD6-AA60-3AA4C6C16805}"/>
            </c:ext>
          </c:extLst>
        </c:ser>
        <c:ser>
          <c:idx val="17"/>
          <c:order val="17"/>
          <c:tx>
            <c:strRef>
              <c:f>'ClasificadorBayesNai (Wrappers)'!$T$2</c:f>
              <c:strCache>
                <c:ptCount val="1"/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(Wrappers)'!$T$11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1-918B-4FD6-AA60-3AA4C6C16805}"/>
            </c:ext>
          </c:extLst>
        </c:ser>
        <c:ser>
          <c:idx val="18"/>
          <c:order val="18"/>
          <c:tx>
            <c:strRef>
              <c:f>'ClasificadorBayesNai (Wrappers)'!$U$2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(Wrappers)'!$U$11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2-918B-4FD6-AA60-3AA4C6C16805}"/>
            </c:ext>
          </c:extLst>
        </c:ser>
        <c:ser>
          <c:idx val="19"/>
          <c:order val="19"/>
          <c:tx>
            <c:strRef>
              <c:f>'ClasificadorBayesNai (Wrappers)'!$V$2</c:f>
              <c:strCache>
                <c:ptCount val="1"/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(Wrappers)'!$V$11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3-918B-4FD6-AA60-3AA4C6C16805}"/>
            </c:ext>
          </c:extLst>
        </c:ser>
        <c:ser>
          <c:idx val="20"/>
          <c:order val="20"/>
          <c:tx>
            <c:strRef>
              <c:f>'ClasificadorBayesNai (Wrappers)'!$W$2</c:f>
              <c:strCache>
                <c:ptCount val="1"/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(Wrappers)'!$W$11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4-918B-4FD6-AA60-3AA4C6C16805}"/>
            </c:ext>
          </c:extLst>
        </c:ser>
        <c:ser>
          <c:idx val="21"/>
          <c:order val="21"/>
          <c:tx>
            <c:strRef>
              <c:f>'ClasificadorBayesNai (Wrappers)'!$X$2</c:f>
              <c:strCache>
                <c:ptCount val="1"/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(Wrappers)'!$X$11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5-918B-4FD6-AA60-3AA4C6C16805}"/>
            </c:ext>
          </c:extLst>
        </c:ser>
        <c:ser>
          <c:idx val="22"/>
          <c:order val="22"/>
          <c:tx>
            <c:strRef>
              <c:f>'ClasificadorBayesNai (Wrappers)'!$Y$2</c:f>
              <c:strCache>
                <c:ptCount val="1"/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(Wrappers)'!$Y$11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6-918B-4FD6-AA60-3AA4C6C16805}"/>
            </c:ext>
          </c:extLst>
        </c:ser>
        <c:ser>
          <c:idx val="23"/>
          <c:order val="23"/>
          <c:tx>
            <c:strRef>
              <c:f>'ClasificadorBayesNai (Wrappers)'!$Z$2</c:f>
              <c:strCache>
                <c:ptCount val="1"/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(Wrappers)'!$Z$11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7-918B-4FD6-AA60-3AA4C6C16805}"/>
            </c:ext>
          </c:extLst>
        </c:ser>
        <c:ser>
          <c:idx val="24"/>
          <c:order val="24"/>
          <c:tx>
            <c:strRef>
              <c:f>'ClasificadorBayesNai (Wrappers)'!$AA$2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(Wrappers)'!$AA$11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8-918B-4FD6-AA60-3AA4C6C16805}"/>
            </c:ext>
          </c:extLst>
        </c:ser>
        <c:ser>
          <c:idx val="25"/>
          <c:order val="25"/>
          <c:tx>
            <c:strRef>
              <c:f>'ClasificadorBayesNai (Wrappers)'!$AB$2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(Wrappers)'!$AB$11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9-918B-4FD6-AA60-3AA4C6C16805}"/>
            </c:ext>
          </c:extLst>
        </c:ser>
        <c:ser>
          <c:idx val="26"/>
          <c:order val="26"/>
          <c:tx>
            <c:strRef>
              <c:f>'ClasificadorBayesNai (Wrappers)'!$AC$2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(Wrappers)'!$AC$11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A-918B-4FD6-AA60-3AA4C6C16805}"/>
            </c:ext>
          </c:extLst>
        </c:ser>
        <c:ser>
          <c:idx val="27"/>
          <c:order val="27"/>
          <c:tx>
            <c:strRef>
              <c:f>'ClasificadorBayesNai (Wrappers)'!$AD$2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(Wrappers)'!$AD$11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B-918B-4FD6-AA60-3AA4C6C16805}"/>
            </c:ext>
          </c:extLst>
        </c:ser>
        <c:ser>
          <c:idx val="28"/>
          <c:order val="28"/>
          <c:tx>
            <c:strRef>
              <c:f>'ClasificadorBayesNai (Wrappers)'!$AE$2</c:f>
              <c:strCache>
                <c:ptCount val="1"/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(Wrappers)'!$AE$11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C-918B-4FD6-AA60-3AA4C6C16805}"/>
            </c:ext>
          </c:extLst>
        </c:ser>
        <c:ser>
          <c:idx val="29"/>
          <c:order val="29"/>
          <c:tx>
            <c:strRef>
              <c:f>'ClasificadorBayesNai (Wrappers)'!$AF$2</c:f>
              <c:strCache>
                <c:ptCount val="1"/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(Wrappers)'!$AF$11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D-918B-4FD6-AA60-3AA4C6C16805}"/>
            </c:ext>
          </c:extLst>
        </c:ser>
        <c:ser>
          <c:idx val="30"/>
          <c:order val="30"/>
          <c:tx>
            <c:strRef>
              <c:f>'ClasificadorBayesNai (Wrappers)'!$AG$2</c:f>
              <c:strCache>
                <c:ptCount val="1"/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(Wrappers)'!$AG$11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E-918B-4FD6-AA60-3AA4C6C16805}"/>
            </c:ext>
          </c:extLst>
        </c:ser>
        <c:ser>
          <c:idx val="31"/>
          <c:order val="31"/>
          <c:tx>
            <c:strRef>
              <c:f>'ClasificadorBayesNai (Wrappers)'!$AH$2</c:f>
              <c:strCache>
                <c:ptCount val="1"/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(Wrappers)'!$AH$11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F-918B-4FD6-AA60-3AA4C6C16805}"/>
            </c:ext>
          </c:extLst>
        </c:ser>
        <c:ser>
          <c:idx val="32"/>
          <c:order val="32"/>
          <c:tx>
            <c:strRef>
              <c:f>'ClasificadorBayesNai (Wrappers)'!$AI$2</c:f>
              <c:strCache>
                <c:ptCount val="1"/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(Wrappers)'!$AI$11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0-918B-4FD6-AA60-3AA4C6C16805}"/>
            </c:ext>
          </c:extLst>
        </c:ser>
        <c:ser>
          <c:idx val="33"/>
          <c:order val="33"/>
          <c:tx>
            <c:strRef>
              <c:f>'ClasificadorBayesNai (Wrappers)'!$AJ$2</c:f>
              <c:strCache>
                <c:ptCount val="1"/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(Wrappers)'!$AJ$11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1-918B-4FD6-AA60-3AA4C6C16805}"/>
            </c:ext>
          </c:extLst>
        </c:ser>
        <c:ser>
          <c:idx val="34"/>
          <c:order val="34"/>
          <c:tx>
            <c:strRef>
              <c:f>'ClasificadorBayesNai (Wrappers)'!$AK$2</c:f>
              <c:strCache>
                <c:ptCount val="1"/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(Wrappers)'!$AK$11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2-918B-4FD6-AA60-3AA4C6C16805}"/>
            </c:ext>
          </c:extLst>
        </c:ser>
        <c:ser>
          <c:idx val="35"/>
          <c:order val="35"/>
          <c:tx>
            <c:strRef>
              <c:f>'ClasificadorBayesNai (Wrappers)'!$AL$2</c:f>
              <c:strCache>
                <c:ptCount val="1"/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(Wrappers)'!$AL$11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3-918B-4FD6-AA60-3AA4C6C16805}"/>
            </c:ext>
          </c:extLst>
        </c:ser>
        <c:ser>
          <c:idx val="36"/>
          <c:order val="36"/>
          <c:tx>
            <c:strRef>
              <c:f>'ClasificadorBayesNai (Wrappers)'!$AM$2</c:f>
              <c:strCache>
                <c:ptCount val="1"/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(Wrappers)'!$AM$11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4-918B-4FD6-AA60-3AA4C6C16805}"/>
            </c:ext>
          </c:extLst>
        </c:ser>
        <c:ser>
          <c:idx val="37"/>
          <c:order val="37"/>
          <c:tx>
            <c:strRef>
              <c:f>'ClasificadorBayesNai (Wrappers)'!$AN$2</c:f>
              <c:strCache>
                <c:ptCount val="1"/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(Wrappers)'!$AN$11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5-918B-4FD6-AA60-3AA4C6C16805}"/>
            </c:ext>
          </c:extLst>
        </c:ser>
        <c:ser>
          <c:idx val="38"/>
          <c:order val="38"/>
          <c:tx>
            <c:strRef>
              <c:f>'ClasificadorBayesNai (Wrappers)'!$AO$2</c:f>
              <c:strCache>
                <c:ptCount val="1"/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(Wrappers)'!$AO$11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6-918B-4FD6-AA60-3AA4C6C16805}"/>
            </c:ext>
          </c:extLst>
        </c:ser>
        <c:ser>
          <c:idx val="39"/>
          <c:order val="39"/>
          <c:tx>
            <c:strRef>
              <c:f>'ClasificadorBayesNai (Wrappers)'!$AP$2</c:f>
              <c:strCache>
                <c:ptCount val="1"/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(Wrappers)'!$AP$11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7-918B-4FD6-AA60-3AA4C6C16805}"/>
            </c:ext>
          </c:extLst>
        </c:ser>
        <c:ser>
          <c:idx val="40"/>
          <c:order val="40"/>
          <c:tx>
            <c:strRef>
              <c:f>'ClasificadorBayesNai (Wrappers)'!$AQ$2</c:f>
              <c:strCache>
                <c:ptCount val="1"/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(Wrappers)'!$AQ$11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8-918B-4FD6-AA60-3AA4C6C16805}"/>
            </c:ext>
          </c:extLst>
        </c:ser>
        <c:ser>
          <c:idx val="41"/>
          <c:order val="41"/>
          <c:tx>
            <c:strRef>
              <c:f>'ClasificadorBayesNai (Wrappers)'!$AR$2</c:f>
              <c:strCache>
                <c:ptCount val="1"/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(Wrappers)'!$AR$11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9-918B-4FD6-AA60-3AA4C6C16805}"/>
            </c:ext>
          </c:extLst>
        </c:ser>
        <c:ser>
          <c:idx val="42"/>
          <c:order val="42"/>
          <c:tx>
            <c:strRef>
              <c:f>'ClasificadorBayesNai (Wrappers)'!$AS$2</c:f>
              <c:strCache>
                <c:ptCount val="1"/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(Wrappers)'!$AS$11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A-918B-4FD6-AA60-3AA4C6C16805}"/>
            </c:ext>
          </c:extLst>
        </c:ser>
        <c:ser>
          <c:idx val="43"/>
          <c:order val="43"/>
          <c:tx>
            <c:strRef>
              <c:f>'ClasificadorBayesNai (Wrappers)'!$AT$2</c:f>
              <c:strCache>
                <c:ptCount val="1"/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(Wrappers)'!$AT$11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B-918B-4FD6-AA60-3AA4C6C16805}"/>
            </c:ext>
          </c:extLst>
        </c:ser>
        <c:ser>
          <c:idx val="44"/>
          <c:order val="44"/>
          <c:tx>
            <c:strRef>
              <c:f>'ClasificadorBayesNai (Wrappers)'!$AU$2</c:f>
              <c:strCache>
                <c:ptCount val="1"/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(Wrappers)'!$AU$11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C-918B-4FD6-AA60-3AA4C6C16805}"/>
            </c:ext>
          </c:extLst>
        </c:ser>
        <c:ser>
          <c:idx val="45"/>
          <c:order val="45"/>
          <c:tx>
            <c:strRef>
              <c:f>'ClasificadorBayesNai (Wrappers)'!$AV$2</c:f>
              <c:strCache>
                <c:ptCount val="1"/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(Wrappers)'!$AV$11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D-918B-4FD6-AA60-3AA4C6C16805}"/>
            </c:ext>
          </c:extLst>
        </c:ser>
        <c:ser>
          <c:idx val="46"/>
          <c:order val="46"/>
          <c:tx>
            <c:strRef>
              <c:f>'ClasificadorBayesNai (Wrappers)'!$AW$2</c:f>
              <c:strCache>
                <c:ptCount val="1"/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(Wrappers)'!$AW$11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E-918B-4FD6-AA60-3AA4C6C16805}"/>
            </c:ext>
          </c:extLst>
        </c:ser>
        <c:ser>
          <c:idx val="47"/>
          <c:order val="47"/>
          <c:tx>
            <c:strRef>
              <c:f>'ClasificadorBayesNai (Wrappers)'!$AX$2</c:f>
              <c:strCache>
                <c:ptCount val="1"/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(Wrappers)'!$AX$11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F-918B-4FD6-AA60-3AA4C6C16805}"/>
            </c:ext>
          </c:extLst>
        </c:ser>
        <c:ser>
          <c:idx val="48"/>
          <c:order val="48"/>
          <c:tx>
            <c:strRef>
              <c:f>'ClasificadorBayesNai (Wrappers)'!$AY$2</c:f>
              <c:strCache>
                <c:ptCount val="1"/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(Wrappers)'!$AY$11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30-918B-4FD6-AA60-3AA4C6C16805}"/>
            </c:ext>
          </c:extLst>
        </c:ser>
        <c:ser>
          <c:idx val="49"/>
          <c:order val="49"/>
          <c:tx>
            <c:strRef>
              <c:f>'ClasificadorBayesNai (Wrappers)'!$AZ$2</c:f>
              <c:strCache>
                <c:ptCount val="1"/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(Wrappers)'!$AZ$11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31-918B-4FD6-AA60-3AA4C6C16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1173711"/>
        <c:axId val="1926387903"/>
      </c:barChart>
      <c:catAx>
        <c:axId val="511173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6387903"/>
        <c:crosses val="autoZero"/>
        <c:auto val="1"/>
        <c:lblAlgn val="ctr"/>
        <c:lblOffset val="100"/>
        <c:noMultiLvlLbl val="0"/>
      </c:catAx>
      <c:valAx>
        <c:axId val="1926387903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173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Sensibilidad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'ClasificadorBayesNai (Wrappers)'!$C$2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'ClasificadorBayesNai (Wrappers)'!$C$14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0CE-4DA6-A68D-2DEF19CCB8B9}"/>
            </c:ext>
          </c:extLst>
        </c:ser>
        <c:ser>
          <c:idx val="1"/>
          <c:order val="1"/>
          <c:tx>
            <c:strRef>
              <c:f>'ClasificadorBayesNai (Wrappers)'!$D$2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'ClasificadorBayesNai (Wrappers)'!$D$14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F0CE-4DA6-A68D-2DEF19CCB8B9}"/>
            </c:ext>
          </c:extLst>
        </c:ser>
        <c:ser>
          <c:idx val="2"/>
          <c:order val="2"/>
          <c:tx>
            <c:strRef>
              <c:f>'ClasificadorBayesNai (Wrappers)'!$E$2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'ClasificadorBayesNai (Wrappers)'!$E$14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F0CE-4DA6-A68D-2DEF19CCB8B9}"/>
            </c:ext>
          </c:extLst>
        </c:ser>
        <c:ser>
          <c:idx val="3"/>
          <c:order val="3"/>
          <c:tx>
            <c:strRef>
              <c:f>'ClasificadorBayesNai (Wrappers)'!$F$2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'ClasificadorBayesNai (Wrappers)'!$F$14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F0CE-4DA6-A68D-2DEF19CCB8B9}"/>
            </c:ext>
          </c:extLst>
        </c:ser>
        <c:ser>
          <c:idx val="4"/>
          <c:order val="4"/>
          <c:tx>
            <c:strRef>
              <c:f>'ClasificadorBayesNai (Wrappers)'!$G$2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'ClasificadorBayesNai (Wrappers)'!$G$14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F0CE-4DA6-A68D-2DEF19CCB8B9}"/>
            </c:ext>
          </c:extLst>
        </c:ser>
        <c:ser>
          <c:idx val="5"/>
          <c:order val="5"/>
          <c:tx>
            <c:strRef>
              <c:f>'ClasificadorBayesNai (Wrappers)'!$H$2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'ClasificadorBayesNai (Wrappers)'!$H$14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F0CE-4DA6-A68D-2DEF19CCB8B9}"/>
            </c:ext>
          </c:extLst>
        </c:ser>
        <c:ser>
          <c:idx val="6"/>
          <c:order val="6"/>
          <c:tx>
            <c:strRef>
              <c:f>'ClasificadorBayesNai (Wrappers)'!$I$2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F0CE-4DA6-A68D-2DEF19CCB8B9}"/>
            </c:ext>
          </c:extLst>
        </c:ser>
        <c:ser>
          <c:idx val="7"/>
          <c:order val="7"/>
          <c:tx>
            <c:strRef>
              <c:f>'ClasificadorBayesNai (Wrappers)'!$J$2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(Wrappers)'!$J$14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F0CE-4DA6-A68D-2DEF19CCB8B9}"/>
            </c:ext>
          </c:extLst>
        </c:ser>
        <c:ser>
          <c:idx val="8"/>
          <c:order val="8"/>
          <c:tx>
            <c:strRef>
              <c:f>'ClasificadorBayesNai (Wrappers)'!$K$2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(Wrappers)'!$K$14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F0CE-4DA6-A68D-2DEF19CCB8B9}"/>
            </c:ext>
          </c:extLst>
        </c:ser>
        <c:ser>
          <c:idx val="9"/>
          <c:order val="9"/>
          <c:tx>
            <c:strRef>
              <c:f>'ClasificadorBayesNai (Wrappers)'!$L$2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(Wrappers)'!$L$14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F0CE-4DA6-A68D-2DEF19CCB8B9}"/>
            </c:ext>
          </c:extLst>
        </c:ser>
        <c:ser>
          <c:idx val="10"/>
          <c:order val="10"/>
          <c:tx>
            <c:strRef>
              <c:f>'ClasificadorBayesNai (Wrappers)'!$M$2</c:f>
              <c:strCache>
                <c:ptCount val="1"/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(Wrappers)'!$M$14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F0CE-4DA6-A68D-2DEF19CCB8B9}"/>
            </c:ext>
          </c:extLst>
        </c:ser>
        <c:ser>
          <c:idx val="11"/>
          <c:order val="11"/>
          <c:tx>
            <c:strRef>
              <c:f>'ClasificadorBayesNai (Wrappers)'!$N$2</c:f>
              <c:strCache>
                <c:ptCount val="1"/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(Wrappers)'!$N$14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F0CE-4DA6-A68D-2DEF19CCB8B9}"/>
            </c:ext>
          </c:extLst>
        </c:ser>
        <c:ser>
          <c:idx val="12"/>
          <c:order val="12"/>
          <c:tx>
            <c:strRef>
              <c:f>'ClasificadorBayesNai (Wrappers)'!$O$2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(Wrappers)'!$O$14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F0CE-4DA6-A68D-2DEF19CCB8B9}"/>
            </c:ext>
          </c:extLst>
        </c:ser>
        <c:ser>
          <c:idx val="13"/>
          <c:order val="13"/>
          <c:tx>
            <c:strRef>
              <c:f>'ClasificadorBayesNai (Wrappers)'!$P$2</c:f>
              <c:strCache>
                <c:ptCount val="1"/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(Wrappers)'!$P$14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F0CE-4DA6-A68D-2DEF19CCB8B9}"/>
            </c:ext>
          </c:extLst>
        </c:ser>
        <c:ser>
          <c:idx val="14"/>
          <c:order val="14"/>
          <c:tx>
            <c:strRef>
              <c:f>'ClasificadorBayesNai (Wrappers)'!$Q$2</c:f>
              <c:strCache>
                <c:ptCount val="1"/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(Wrappers)'!$Q$14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F0CE-4DA6-A68D-2DEF19CCB8B9}"/>
            </c:ext>
          </c:extLst>
        </c:ser>
        <c:ser>
          <c:idx val="15"/>
          <c:order val="15"/>
          <c:tx>
            <c:strRef>
              <c:f>'ClasificadorBayesNai (Wrappers)'!$R$2</c:f>
              <c:strCache>
                <c:ptCount val="1"/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(Wrappers)'!$R$14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F0CE-4DA6-A68D-2DEF19CCB8B9}"/>
            </c:ext>
          </c:extLst>
        </c:ser>
        <c:ser>
          <c:idx val="16"/>
          <c:order val="16"/>
          <c:tx>
            <c:strRef>
              <c:f>'ClasificadorBayesNai (Wrappers)'!$S$2</c:f>
              <c:strCache>
                <c:ptCount val="1"/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(Wrappers)'!$S$14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0-F0CE-4DA6-A68D-2DEF19CCB8B9}"/>
            </c:ext>
          </c:extLst>
        </c:ser>
        <c:ser>
          <c:idx val="17"/>
          <c:order val="17"/>
          <c:tx>
            <c:strRef>
              <c:f>'ClasificadorBayesNai (Wrappers)'!$T$2</c:f>
              <c:strCache>
                <c:ptCount val="1"/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(Wrappers)'!$T$14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1-F0CE-4DA6-A68D-2DEF19CCB8B9}"/>
            </c:ext>
          </c:extLst>
        </c:ser>
        <c:ser>
          <c:idx val="18"/>
          <c:order val="18"/>
          <c:tx>
            <c:strRef>
              <c:f>'ClasificadorBayesNai (Wrappers)'!$U$2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(Wrappers)'!$U$14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2-F0CE-4DA6-A68D-2DEF19CCB8B9}"/>
            </c:ext>
          </c:extLst>
        </c:ser>
        <c:ser>
          <c:idx val="19"/>
          <c:order val="19"/>
          <c:tx>
            <c:strRef>
              <c:f>'ClasificadorBayesNai (Wrappers)'!$V$2</c:f>
              <c:strCache>
                <c:ptCount val="1"/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(Wrappers)'!$V$14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3-F0CE-4DA6-A68D-2DEF19CCB8B9}"/>
            </c:ext>
          </c:extLst>
        </c:ser>
        <c:ser>
          <c:idx val="20"/>
          <c:order val="20"/>
          <c:tx>
            <c:strRef>
              <c:f>'ClasificadorBayesNai (Wrappers)'!$W$2</c:f>
              <c:strCache>
                <c:ptCount val="1"/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(Wrappers)'!$W$14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4-F0CE-4DA6-A68D-2DEF19CCB8B9}"/>
            </c:ext>
          </c:extLst>
        </c:ser>
        <c:ser>
          <c:idx val="21"/>
          <c:order val="21"/>
          <c:tx>
            <c:strRef>
              <c:f>'ClasificadorBayesNai (Wrappers)'!$X$2</c:f>
              <c:strCache>
                <c:ptCount val="1"/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(Wrappers)'!$X$14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5-F0CE-4DA6-A68D-2DEF19CCB8B9}"/>
            </c:ext>
          </c:extLst>
        </c:ser>
        <c:ser>
          <c:idx val="22"/>
          <c:order val="22"/>
          <c:tx>
            <c:strRef>
              <c:f>'ClasificadorBayesNai (Wrappers)'!$Y$2</c:f>
              <c:strCache>
                <c:ptCount val="1"/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(Wrappers)'!$Y$14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6-F0CE-4DA6-A68D-2DEF19CCB8B9}"/>
            </c:ext>
          </c:extLst>
        </c:ser>
        <c:ser>
          <c:idx val="23"/>
          <c:order val="23"/>
          <c:tx>
            <c:strRef>
              <c:f>'ClasificadorBayesNai (Wrappers)'!$Z$2</c:f>
              <c:strCache>
                <c:ptCount val="1"/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(Wrappers)'!$Z$14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7-F0CE-4DA6-A68D-2DEF19CCB8B9}"/>
            </c:ext>
          </c:extLst>
        </c:ser>
        <c:ser>
          <c:idx val="24"/>
          <c:order val="24"/>
          <c:tx>
            <c:strRef>
              <c:f>'ClasificadorBayesNai (Wrappers)'!$AA$2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(Wrappers)'!$AA$14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8-F0CE-4DA6-A68D-2DEF19CCB8B9}"/>
            </c:ext>
          </c:extLst>
        </c:ser>
        <c:ser>
          <c:idx val="25"/>
          <c:order val="25"/>
          <c:tx>
            <c:strRef>
              <c:f>'ClasificadorBayesNai (Wrappers)'!$AB$2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(Wrappers)'!$AB$14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9-F0CE-4DA6-A68D-2DEF19CCB8B9}"/>
            </c:ext>
          </c:extLst>
        </c:ser>
        <c:ser>
          <c:idx val="26"/>
          <c:order val="26"/>
          <c:tx>
            <c:strRef>
              <c:f>'ClasificadorBayesNai (Wrappers)'!$AC$2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(Wrappers)'!$AC$14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A-F0CE-4DA6-A68D-2DEF19CCB8B9}"/>
            </c:ext>
          </c:extLst>
        </c:ser>
        <c:ser>
          <c:idx val="27"/>
          <c:order val="27"/>
          <c:tx>
            <c:strRef>
              <c:f>'ClasificadorBayesNai (Wrappers)'!$AD$2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(Wrappers)'!$AD$14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B-F0CE-4DA6-A68D-2DEF19CCB8B9}"/>
            </c:ext>
          </c:extLst>
        </c:ser>
        <c:ser>
          <c:idx val="28"/>
          <c:order val="28"/>
          <c:tx>
            <c:strRef>
              <c:f>'ClasificadorBayesNai (Wrappers)'!$AE$2</c:f>
              <c:strCache>
                <c:ptCount val="1"/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(Wrappers)'!$AE$14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C-F0CE-4DA6-A68D-2DEF19CCB8B9}"/>
            </c:ext>
          </c:extLst>
        </c:ser>
        <c:ser>
          <c:idx val="29"/>
          <c:order val="29"/>
          <c:tx>
            <c:strRef>
              <c:f>'ClasificadorBayesNai (Wrappers)'!$AF$2</c:f>
              <c:strCache>
                <c:ptCount val="1"/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(Wrappers)'!$AF$14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D-F0CE-4DA6-A68D-2DEF19CCB8B9}"/>
            </c:ext>
          </c:extLst>
        </c:ser>
        <c:ser>
          <c:idx val="30"/>
          <c:order val="30"/>
          <c:tx>
            <c:strRef>
              <c:f>'ClasificadorBayesNai (Wrappers)'!$AG$2</c:f>
              <c:strCache>
                <c:ptCount val="1"/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(Wrappers)'!$AG$14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E-F0CE-4DA6-A68D-2DEF19CCB8B9}"/>
            </c:ext>
          </c:extLst>
        </c:ser>
        <c:ser>
          <c:idx val="31"/>
          <c:order val="31"/>
          <c:tx>
            <c:strRef>
              <c:f>'ClasificadorBayesNai (Wrappers)'!$AH$2</c:f>
              <c:strCache>
                <c:ptCount val="1"/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(Wrappers)'!$AH$14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F-F0CE-4DA6-A68D-2DEF19CCB8B9}"/>
            </c:ext>
          </c:extLst>
        </c:ser>
        <c:ser>
          <c:idx val="32"/>
          <c:order val="32"/>
          <c:tx>
            <c:strRef>
              <c:f>'ClasificadorBayesNai (Wrappers)'!$AI$2</c:f>
              <c:strCache>
                <c:ptCount val="1"/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0-F0CE-4DA6-A68D-2DEF19CCB8B9}"/>
            </c:ext>
          </c:extLst>
        </c:ser>
        <c:ser>
          <c:idx val="33"/>
          <c:order val="33"/>
          <c:tx>
            <c:strRef>
              <c:f>'ClasificadorBayesNai (Wrappers)'!$AJ$2</c:f>
              <c:strCache>
                <c:ptCount val="1"/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(Wrappers)'!$AJ$14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1-F0CE-4DA6-A68D-2DEF19CCB8B9}"/>
            </c:ext>
          </c:extLst>
        </c:ser>
        <c:ser>
          <c:idx val="34"/>
          <c:order val="34"/>
          <c:tx>
            <c:strRef>
              <c:f>'ClasificadorBayesNai (Wrappers)'!$AK$2</c:f>
              <c:strCache>
                <c:ptCount val="1"/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(Wrappers)'!$AK$14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2-F0CE-4DA6-A68D-2DEF19CCB8B9}"/>
            </c:ext>
          </c:extLst>
        </c:ser>
        <c:ser>
          <c:idx val="35"/>
          <c:order val="35"/>
          <c:tx>
            <c:strRef>
              <c:f>'ClasificadorBayesNai (Wrappers)'!$AL$2</c:f>
              <c:strCache>
                <c:ptCount val="1"/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(Wrappers)'!$AL$14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3-F0CE-4DA6-A68D-2DEF19CCB8B9}"/>
            </c:ext>
          </c:extLst>
        </c:ser>
        <c:ser>
          <c:idx val="36"/>
          <c:order val="36"/>
          <c:tx>
            <c:strRef>
              <c:f>'ClasificadorBayesNai (Wrappers)'!$AM$2</c:f>
              <c:strCache>
                <c:ptCount val="1"/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(Wrappers)'!$AM$14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4-F0CE-4DA6-A68D-2DEF19CCB8B9}"/>
            </c:ext>
          </c:extLst>
        </c:ser>
        <c:ser>
          <c:idx val="37"/>
          <c:order val="37"/>
          <c:tx>
            <c:strRef>
              <c:f>'ClasificadorBayesNai (Wrappers)'!$AN$2</c:f>
              <c:strCache>
                <c:ptCount val="1"/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(Wrappers)'!$AN$14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5-F0CE-4DA6-A68D-2DEF19CCB8B9}"/>
            </c:ext>
          </c:extLst>
        </c:ser>
        <c:ser>
          <c:idx val="38"/>
          <c:order val="38"/>
          <c:tx>
            <c:strRef>
              <c:f>'ClasificadorBayesNai (Wrappers)'!$AO$2</c:f>
              <c:strCache>
                <c:ptCount val="1"/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(Wrappers)'!$AO$14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6-F0CE-4DA6-A68D-2DEF19CCB8B9}"/>
            </c:ext>
          </c:extLst>
        </c:ser>
        <c:ser>
          <c:idx val="39"/>
          <c:order val="39"/>
          <c:tx>
            <c:strRef>
              <c:f>'ClasificadorBayesNai (Wrappers)'!$AP$2</c:f>
              <c:strCache>
                <c:ptCount val="1"/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(Wrappers)'!$AP$14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7-F0CE-4DA6-A68D-2DEF19CCB8B9}"/>
            </c:ext>
          </c:extLst>
        </c:ser>
        <c:ser>
          <c:idx val="40"/>
          <c:order val="40"/>
          <c:tx>
            <c:strRef>
              <c:f>'ClasificadorBayesNai (Wrappers)'!$AQ$2</c:f>
              <c:strCache>
                <c:ptCount val="1"/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(Wrappers)'!$AQ$14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8-F0CE-4DA6-A68D-2DEF19CCB8B9}"/>
            </c:ext>
          </c:extLst>
        </c:ser>
        <c:ser>
          <c:idx val="41"/>
          <c:order val="41"/>
          <c:tx>
            <c:strRef>
              <c:f>'ClasificadorBayesNai (Wrappers)'!$AR$2</c:f>
              <c:strCache>
                <c:ptCount val="1"/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(Wrappers)'!$AR$14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9-F0CE-4DA6-A68D-2DEF19CCB8B9}"/>
            </c:ext>
          </c:extLst>
        </c:ser>
        <c:ser>
          <c:idx val="42"/>
          <c:order val="42"/>
          <c:tx>
            <c:strRef>
              <c:f>'ClasificadorBayesNai (Wrappers)'!$AS$2</c:f>
              <c:strCache>
                <c:ptCount val="1"/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(Wrappers)'!$AS$14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A-F0CE-4DA6-A68D-2DEF19CCB8B9}"/>
            </c:ext>
          </c:extLst>
        </c:ser>
        <c:ser>
          <c:idx val="43"/>
          <c:order val="43"/>
          <c:tx>
            <c:strRef>
              <c:f>'ClasificadorBayesNai (Wrappers)'!$AT$2</c:f>
              <c:strCache>
                <c:ptCount val="1"/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(Wrappers)'!$AT$14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B-F0CE-4DA6-A68D-2DEF19CCB8B9}"/>
            </c:ext>
          </c:extLst>
        </c:ser>
        <c:ser>
          <c:idx val="44"/>
          <c:order val="44"/>
          <c:tx>
            <c:strRef>
              <c:f>'ClasificadorBayesNai (Wrappers)'!$AU$2</c:f>
              <c:strCache>
                <c:ptCount val="1"/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(Wrappers)'!$AU$14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C-F0CE-4DA6-A68D-2DEF19CCB8B9}"/>
            </c:ext>
          </c:extLst>
        </c:ser>
        <c:ser>
          <c:idx val="45"/>
          <c:order val="45"/>
          <c:tx>
            <c:strRef>
              <c:f>'ClasificadorBayesNai (Wrappers)'!$AV$2</c:f>
              <c:strCache>
                <c:ptCount val="1"/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(Wrappers)'!$AV$14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D-F0CE-4DA6-A68D-2DEF19CCB8B9}"/>
            </c:ext>
          </c:extLst>
        </c:ser>
        <c:ser>
          <c:idx val="46"/>
          <c:order val="46"/>
          <c:tx>
            <c:strRef>
              <c:f>'ClasificadorBayesNai (Wrappers)'!$AW$2</c:f>
              <c:strCache>
                <c:ptCount val="1"/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(Wrappers)'!$AW$14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E-F0CE-4DA6-A68D-2DEF19CCB8B9}"/>
            </c:ext>
          </c:extLst>
        </c:ser>
        <c:ser>
          <c:idx val="47"/>
          <c:order val="47"/>
          <c:tx>
            <c:strRef>
              <c:f>'ClasificadorBayesNai (Wrappers)'!$AX$2</c:f>
              <c:strCache>
                <c:ptCount val="1"/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(Wrappers)'!$AX$14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2F-F0CE-4DA6-A68D-2DEF19CCB8B9}"/>
            </c:ext>
          </c:extLst>
        </c:ser>
        <c:ser>
          <c:idx val="48"/>
          <c:order val="48"/>
          <c:tx>
            <c:strRef>
              <c:f>'ClasificadorBayesNai (Wrappers)'!$AY$2</c:f>
              <c:strCache>
                <c:ptCount val="1"/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(Wrappers)'!$AY$14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30-F0CE-4DA6-A68D-2DEF19CCB8B9}"/>
            </c:ext>
          </c:extLst>
        </c:ser>
        <c:ser>
          <c:idx val="49"/>
          <c:order val="49"/>
          <c:tx>
            <c:strRef>
              <c:f>'ClasificadorBayesNai (Wrappers)'!$AZ$2</c:f>
              <c:strCache>
                <c:ptCount val="1"/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'ClasificadorBayesNai (Wrappers)'!$AZ$14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31-F0CE-4DA6-A68D-2DEF19CCB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254959"/>
        <c:axId val="437031807"/>
      </c:barChart>
      <c:catAx>
        <c:axId val="452254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031807"/>
        <c:crosses val="autoZero"/>
        <c:auto val="1"/>
        <c:lblAlgn val="ctr"/>
        <c:lblOffset val="100"/>
        <c:noMultiLvlLbl val="0"/>
      </c:catAx>
      <c:valAx>
        <c:axId val="43703180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52254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Sensibilidad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9.0996460404706297E-2"/>
          <c:y val="9.4848902676524405E-2"/>
          <c:w val="0.89031989028939729"/>
          <c:h val="0.696678985727231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ClasificadoresSVM!$C$2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ClasificadoresSVM!$C$14</c:f>
              <c:numCache>
                <c:formatCode>0.0000000</c:formatCode>
                <c:ptCount val="1"/>
                <c:pt idx="0">
                  <c:v>0.921875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E-40C2-AA78-E729FAD0BE13}"/>
            </c:ext>
          </c:extLst>
        </c:ser>
        <c:ser>
          <c:idx val="1"/>
          <c:order val="1"/>
          <c:tx>
            <c:strRef>
              <c:f>ClasificadoresSVM!$D$2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ClasificadoresSVM!$D$14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E-40C2-AA78-E729FAD0BE13}"/>
            </c:ext>
          </c:extLst>
        </c:ser>
        <c:ser>
          <c:idx val="2"/>
          <c:order val="2"/>
          <c:tx>
            <c:strRef>
              <c:f>ClasificadoresSVM!$E$2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ClasificadoresSVM!$E$14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0E-40C2-AA78-E729FAD0BE13}"/>
            </c:ext>
          </c:extLst>
        </c:ser>
        <c:ser>
          <c:idx val="3"/>
          <c:order val="3"/>
          <c:tx>
            <c:strRef>
              <c:f>ClasificadoresSVM!$F$2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ClasificadoresSVM!$F$14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0E-40C2-AA78-E729FAD0BE13}"/>
            </c:ext>
          </c:extLst>
        </c:ser>
        <c:ser>
          <c:idx val="4"/>
          <c:order val="4"/>
          <c:tx>
            <c:strRef>
              <c:f>ClasificadoresSVM!$G$2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ClasificadoresSVM!$G$14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0E-40C2-AA78-E729FAD0BE13}"/>
            </c:ext>
          </c:extLst>
        </c:ser>
        <c:ser>
          <c:idx val="5"/>
          <c:order val="5"/>
          <c:tx>
            <c:strRef>
              <c:f>ClasificadoresSVM!$H$2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ClasificadoresSVM!$H$14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00E-40C2-AA78-E729FAD0BE13}"/>
            </c:ext>
          </c:extLst>
        </c:ser>
        <c:ser>
          <c:idx val="6"/>
          <c:order val="6"/>
          <c:tx>
            <c:strRef>
              <c:f>ClasificadoresSVM!$I$2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ClasificadoresSVM!$I$14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0E-40C2-AA78-E729FAD0BE13}"/>
            </c:ext>
          </c:extLst>
        </c:ser>
        <c:ser>
          <c:idx val="7"/>
          <c:order val="7"/>
          <c:tx>
            <c:strRef>
              <c:f>ClasificadoresSVM!$J$2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ClasificadoresSVM!$J$14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0E-40C2-AA78-E729FAD0BE13}"/>
            </c:ext>
          </c:extLst>
        </c:ser>
        <c:ser>
          <c:idx val="8"/>
          <c:order val="8"/>
          <c:tx>
            <c:strRef>
              <c:f>ClasificadoresSVM!$K$2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ClasificadoresSVM!$K$14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00E-40C2-AA78-E729FAD0BE13}"/>
            </c:ext>
          </c:extLst>
        </c:ser>
        <c:ser>
          <c:idx val="9"/>
          <c:order val="9"/>
          <c:tx>
            <c:strRef>
              <c:f>ClasificadoresSVM!$L$2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ClasificadoresSVM!$L$14</c:f>
              <c:numCache>
                <c:formatCode>0.0000000</c:formatCode>
                <c:ptCount val="1"/>
                <c:pt idx="0">
                  <c:v>0.921875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00E-40C2-AA78-E729FAD0BE13}"/>
            </c:ext>
          </c:extLst>
        </c:ser>
        <c:ser>
          <c:idx val="10"/>
          <c:order val="10"/>
          <c:tx>
            <c:strRef>
              <c:f>ClasificadoresSVM!$M$2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ClasificadoresSVM!$M$14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00E-40C2-AA78-E729FAD0BE13}"/>
            </c:ext>
          </c:extLst>
        </c:ser>
        <c:ser>
          <c:idx val="11"/>
          <c:order val="11"/>
          <c:tx>
            <c:strRef>
              <c:f>ClasificadoresSVM!$N$2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ClasificadoresSVM!$N$14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00E-40C2-AA78-E729FAD0BE13}"/>
            </c:ext>
          </c:extLst>
        </c:ser>
        <c:ser>
          <c:idx val="12"/>
          <c:order val="12"/>
          <c:tx>
            <c:strRef>
              <c:f>ClasificadoresSVM!$O$2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ClasificadoresSVM!$O$14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00E-40C2-AA78-E729FAD0BE13}"/>
            </c:ext>
          </c:extLst>
        </c:ser>
        <c:ser>
          <c:idx val="13"/>
          <c:order val="13"/>
          <c:tx>
            <c:strRef>
              <c:f>ClasificadoresSVM!$P$2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ClasificadoresSVM!$P$14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00E-40C2-AA78-E729FAD0BE13}"/>
            </c:ext>
          </c:extLst>
        </c:ser>
        <c:ser>
          <c:idx val="14"/>
          <c:order val="14"/>
          <c:tx>
            <c:strRef>
              <c:f>ClasificadoresSVM!$Q$2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ClasificadoresSVM!$Q$14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00E-40C2-AA78-E729FAD0BE13}"/>
            </c:ext>
          </c:extLst>
        </c:ser>
        <c:ser>
          <c:idx val="15"/>
          <c:order val="15"/>
          <c:tx>
            <c:strRef>
              <c:f>ClasificadoresSVM!$R$2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ClasificadoresSVM!$R$14</c:f>
              <c:numCache>
                <c:formatCode>0.0000000</c:formatCode>
                <c:ptCount val="1"/>
                <c:pt idx="0">
                  <c:v>0.921875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00E-40C2-AA78-E729FAD0BE13}"/>
            </c:ext>
          </c:extLst>
        </c:ser>
        <c:ser>
          <c:idx val="16"/>
          <c:order val="16"/>
          <c:tx>
            <c:strRef>
              <c:f>ClasificadoresSVM!$S$2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ClasificadoresSVM!$S$14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00E-40C2-AA78-E729FAD0BE13}"/>
            </c:ext>
          </c:extLst>
        </c:ser>
        <c:ser>
          <c:idx val="17"/>
          <c:order val="17"/>
          <c:tx>
            <c:strRef>
              <c:f>ClasificadoresSVM!$T$2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ClasificadoresSVM!$T$14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00E-40C2-AA78-E729FAD0BE13}"/>
            </c:ext>
          </c:extLst>
        </c:ser>
        <c:ser>
          <c:idx val="18"/>
          <c:order val="18"/>
          <c:tx>
            <c:strRef>
              <c:f>ClasificadoresSVM!$U$2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ClasificadoresSVM!$U$14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00E-40C2-AA78-E729FAD0BE13}"/>
            </c:ext>
          </c:extLst>
        </c:ser>
        <c:ser>
          <c:idx val="19"/>
          <c:order val="19"/>
          <c:tx>
            <c:strRef>
              <c:f>ClasificadoresSVM!$V$2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ClasificadoresSVM!$V$14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00E-40C2-AA78-E729FAD0BE13}"/>
            </c:ext>
          </c:extLst>
        </c:ser>
        <c:ser>
          <c:idx val="20"/>
          <c:order val="20"/>
          <c:tx>
            <c:strRef>
              <c:f>ClasificadoresSVM!$W$2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ClasificadoresSVM!$W$14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00E-40C2-AA78-E729FAD0BE13}"/>
            </c:ext>
          </c:extLst>
        </c:ser>
        <c:ser>
          <c:idx val="21"/>
          <c:order val="21"/>
          <c:tx>
            <c:strRef>
              <c:f>ClasificadoresSVM!$X$2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ClasificadoresSVM!$X$14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00E-40C2-AA78-E729FAD0BE13}"/>
            </c:ext>
          </c:extLst>
        </c:ser>
        <c:ser>
          <c:idx val="22"/>
          <c:order val="22"/>
          <c:tx>
            <c:strRef>
              <c:f>ClasificadoresSVM!$Y$2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ClasificadoresSVM!$Y$14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00E-40C2-AA78-E729FAD0BE13}"/>
            </c:ext>
          </c:extLst>
        </c:ser>
        <c:ser>
          <c:idx val="23"/>
          <c:order val="23"/>
          <c:tx>
            <c:strRef>
              <c:f>ClasificadoresSVM!$Z$2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ClasificadoresSVM!$Z$14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00E-40C2-AA78-E729FAD0BE13}"/>
            </c:ext>
          </c:extLst>
        </c:ser>
        <c:ser>
          <c:idx val="24"/>
          <c:order val="24"/>
          <c:tx>
            <c:strRef>
              <c:f>ClasificadoresSVM!$AA$2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ClasificadoresSVM!$AA$14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00E-40C2-AA78-E729FAD0BE13}"/>
            </c:ext>
          </c:extLst>
        </c:ser>
        <c:ser>
          <c:idx val="25"/>
          <c:order val="25"/>
          <c:tx>
            <c:strRef>
              <c:f>ClasificadoresSVM!$AB$2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ClasificadoresSVM!$AB$14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00E-40C2-AA78-E729FAD0BE13}"/>
            </c:ext>
          </c:extLst>
        </c:ser>
        <c:ser>
          <c:idx val="26"/>
          <c:order val="26"/>
          <c:tx>
            <c:strRef>
              <c:f>ClasificadoresSVM!$AC$2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ClasificadoresSVM!$AC$14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00E-40C2-AA78-E729FAD0BE13}"/>
            </c:ext>
          </c:extLst>
        </c:ser>
        <c:ser>
          <c:idx val="27"/>
          <c:order val="27"/>
          <c:tx>
            <c:strRef>
              <c:f>ClasificadoresSVM!$AD$2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ClasificadoresSVM!$AD$14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00E-40C2-AA78-E729FAD0BE13}"/>
            </c:ext>
          </c:extLst>
        </c:ser>
        <c:ser>
          <c:idx val="28"/>
          <c:order val="28"/>
          <c:tx>
            <c:strRef>
              <c:f>ClasificadoresSVM!$AE$2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ClasificadoresSVM!$AE$14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00E-40C2-AA78-E729FAD0BE13}"/>
            </c:ext>
          </c:extLst>
        </c:ser>
        <c:ser>
          <c:idx val="29"/>
          <c:order val="29"/>
          <c:tx>
            <c:strRef>
              <c:f>ClasificadoresSVM!$AF$2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ClasificadoresSVM!$AF$14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00E-40C2-AA78-E729FAD0BE13}"/>
            </c:ext>
          </c:extLst>
        </c:ser>
        <c:ser>
          <c:idx val="30"/>
          <c:order val="30"/>
          <c:tx>
            <c:strRef>
              <c:f>ClasificadoresSVM!$AG$2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ClasificadoresSVM!$AG$14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F00E-40C2-AA78-E729FAD0BE13}"/>
            </c:ext>
          </c:extLst>
        </c:ser>
        <c:ser>
          <c:idx val="31"/>
          <c:order val="31"/>
          <c:tx>
            <c:strRef>
              <c:f>ClasificadoresSVM!$AH$2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ClasificadoresSVM!$AH$14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00E-40C2-AA78-E729FAD0BE13}"/>
            </c:ext>
          </c:extLst>
        </c:ser>
        <c:ser>
          <c:idx val="32"/>
          <c:order val="32"/>
          <c:tx>
            <c:strRef>
              <c:f>ClasificadoresSVM!$AI$2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ClasificadoresSVM!$AI$14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00E-40C2-AA78-E729FAD0BE13}"/>
            </c:ext>
          </c:extLst>
        </c:ser>
        <c:ser>
          <c:idx val="33"/>
          <c:order val="33"/>
          <c:tx>
            <c:strRef>
              <c:f>ClasificadoresSVM!$AJ$2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ClasificadoresSVM!$AJ$14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F00E-40C2-AA78-E729FAD0BE13}"/>
            </c:ext>
          </c:extLst>
        </c:ser>
        <c:ser>
          <c:idx val="34"/>
          <c:order val="34"/>
          <c:tx>
            <c:strRef>
              <c:f>ClasificadoresSVM!$AK$2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ClasificadoresSVM!$AK$14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F00E-40C2-AA78-E729FAD0BE13}"/>
            </c:ext>
          </c:extLst>
        </c:ser>
        <c:ser>
          <c:idx val="35"/>
          <c:order val="35"/>
          <c:tx>
            <c:strRef>
              <c:f>ClasificadoresSVM!$AL$2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ClasificadoresSVM!$AL$14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00E-40C2-AA78-E729FAD0BE13}"/>
            </c:ext>
          </c:extLst>
        </c:ser>
        <c:ser>
          <c:idx val="36"/>
          <c:order val="36"/>
          <c:tx>
            <c:strRef>
              <c:f>ClasificadoresSVM!$AM$2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ClasificadoresSVM!$AM$14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F00E-40C2-AA78-E729FAD0BE13}"/>
            </c:ext>
          </c:extLst>
        </c:ser>
        <c:ser>
          <c:idx val="37"/>
          <c:order val="37"/>
          <c:tx>
            <c:strRef>
              <c:f>ClasificadoresSVM!$AN$2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ClasificadoresSVM!$AN$14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F00E-40C2-AA78-E729FAD0BE13}"/>
            </c:ext>
          </c:extLst>
        </c:ser>
        <c:ser>
          <c:idx val="38"/>
          <c:order val="38"/>
          <c:tx>
            <c:strRef>
              <c:f>ClasificadoresSVM!$AO$2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ClasificadoresSVM!$AO$14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F00E-40C2-AA78-E729FAD0BE13}"/>
            </c:ext>
          </c:extLst>
        </c:ser>
        <c:ser>
          <c:idx val="39"/>
          <c:order val="39"/>
          <c:tx>
            <c:strRef>
              <c:f>ClasificadoresSVM!$AP$2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ClasificadoresSVM!$AP$14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F00E-40C2-AA78-E729FAD0BE13}"/>
            </c:ext>
          </c:extLst>
        </c:ser>
        <c:ser>
          <c:idx val="40"/>
          <c:order val="40"/>
          <c:tx>
            <c:strRef>
              <c:f>ClasificadoresSVM!$AQ$2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ClasificadoresSVM!$AQ$14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F00E-40C2-AA78-E729FAD0BE13}"/>
            </c:ext>
          </c:extLst>
        </c:ser>
        <c:ser>
          <c:idx val="41"/>
          <c:order val="41"/>
          <c:tx>
            <c:strRef>
              <c:f>ClasificadoresSVM!$AR$2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ClasificadoresSVM!$AR$14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F00E-40C2-AA78-E729FAD0BE13}"/>
            </c:ext>
          </c:extLst>
        </c:ser>
        <c:ser>
          <c:idx val="42"/>
          <c:order val="42"/>
          <c:tx>
            <c:strRef>
              <c:f>ClasificadoresSVM!$AS$2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ClasificadoresSVM!$AS$14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00E-40C2-AA78-E729FAD0BE13}"/>
            </c:ext>
          </c:extLst>
        </c:ser>
        <c:ser>
          <c:idx val="43"/>
          <c:order val="43"/>
          <c:tx>
            <c:strRef>
              <c:f>ClasificadoresSVM!$AT$2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ClasificadoresSVM!$AT$14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F00E-40C2-AA78-E729FAD0BE13}"/>
            </c:ext>
          </c:extLst>
        </c:ser>
        <c:ser>
          <c:idx val="44"/>
          <c:order val="44"/>
          <c:tx>
            <c:strRef>
              <c:f>ClasificadoresSVM!$AU$2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ClasificadoresSVM!$AU$14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00E-40C2-AA78-E729FAD0BE13}"/>
            </c:ext>
          </c:extLst>
        </c:ser>
        <c:ser>
          <c:idx val="45"/>
          <c:order val="45"/>
          <c:tx>
            <c:strRef>
              <c:f>ClasificadoresSVM!$AV$2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ClasificadoresSVM!$AV$14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F00E-40C2-AA78-E729FAD0BE13}"/>
            </c:ext>
          </c:extLst>
        </c:ser>
        <c:ser>
          <c:idx val="46"/>
          <c:order val="46"/>
          <c:tx>
            <c:strRef>
              <c:f>ClasificadoresSVM!$AW$2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ClasificadoresSVM!$AW$14</c:f>
              <c:numCache>
                <c:formatCode>0.0000000</c:formatCode>
                <c:ptCount val="1"/>
                <c:pt idx="0">
                  <c:v>0.953125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F00E-40C2-AA78-E729FAD0BE13}"/>
            </c:ext>
          </c:extLst>
        </c:ser>
        <c:ser>
          <c:idx val="47"/>
          <c:order val="47"/>
          <c:tx>
            <c:strRef>
              <c:f>ClasificadoresSVM!$AX$2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ClasificadoresSVM!$AX$14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F00E-40C2-AA78-E729FAD0BE13}"/>
            </c:ext>
          </c:extLst>
        </c:ser>
        <c:ser>
          <c:idx val="48"/>
          <c:order val="48"/>
          <c:tx>
            <c:strRef>
              <c:f>ClasificadoresSVM!$AY$2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ClasificadoresSVM!$AY$14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F00E-40C2-AA78-E729FAD0BE13}"/>
            </c:ext>
          </c:extLst>
        </c:ser>
        <c:ser>
          <c:idx val="49"/>
          <c:order val="49"/>
          <c:tx>
            <c:strRef>
              <c:f>ClasificadoresSVM!$AZ$2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ClasificadoresSVM!$AZ$14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F00E-40C2-AA78-E729FAD0B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8326255"/>
        <c:axId val="1766021279"/>
      </c:barChart>
      <c:catAx>
        <c:axId val="1768326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6021279"/>
        <c:crosses val="autoZero"/>
        <c:auto val="1"/>
        <c:lblAlgn val="ctr"/>
        <c:lblOffset val="100"/>
        <c:noMultiLvlLbl val="0"/>
      </c:catAx>
      <c:valAx>
        <c:axId val="176602127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8326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False</a:t>
            </a:r>
            <a:r>
              <a:rPr lang="es-CO" baseline="0"/>
              <a:t> Match Rate- FAR, FMR, FPR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ClasificadoresSVM!$C$2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ClasificadoresSVM!$C$17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E-4D30-B9E0-358AE368310C}"/>
            </c:ext>
          </c:extLst>
        </c:ser>
        <c:ser>
          <c:idx val="1"/>
          <c:order val="1"/>
          <c:tx>
            <c:strRef>
              <c:f>ClasificadoresSVM!$D$2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ClasificadoresSVM!$D$17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2E-4D30-B9E0-358AE368310C}"/>
            </c:ext>
          </c:extLst>
        </c:ser>
        <c:ser>
          <c:idx val="2"/>
          <c:order val="2"/>
          <c:tx>
            <c:strRef>
              <c:f>ClasificadoresSVM!$E$2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ClasificadoresSVM!$E$17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2E-4D30-B9E0-358AE368310C}"/>
            </c:ext>
          </c:extLst>
        </c:ser>
        <c:ser>
          <c:idx val="3"/>
          <c:order val="3"/>
          <c:tx>
            <c:strRef>
              <c:f>ClasificadoresSVM!$F$2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ClasificadoresSVM!$F$17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2E-4D30-B9E0-358AE368310C}"/>
            </c:ext>
          </c:extLst>
        </c:ser>
        <c:ser>
          <c:idx val="4"/>
          <c:order val="4"/>
          <c:tx>
            <c:strRef>
              <c:f>ClasificadoresSVM!$G$2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ClasificadoresSVM!$G$17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2E-4D30-B9E0-358AE368310C}"/>
            </c:ext>
          </c:extLst>
        </c:ser>
        <c:ser>
          <c:idx val="5"/>
          <c:order val="5"/>
          <c:tx>
            <c:strRef>
              <c:f>ClasificadoresSVM!$H$2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ClasificadoresSVM!$H$17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C2E-4D30-B9E0-358AE368310C}"/>
            </c:ext>
          </c:extLst>
        </c:ser>
        <c:ser>
          <c:idx val="6"/>
          <c:order val="6"/>
          <c:tx>
            <c:strRef>
              <c:f>ClasificadoresSVM!$I$2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ClasificadoresSVM!$I$17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2E-4D30-B9E0-358AE368310C}"/>
            </c:ext>
          </c:extLst>
        </c:ser>
        <c:ser>
          <c:idx val="7"/>
          <c:order val="7"/>
          <c:tx>
            <c:strRef>
              <c:f>ClasificadoresSVM!$J$2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ClasificadoresSVM!$J$17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2E-4D30-B9E0-358AE368310C}"/>
            </c:ext>
          </c:extLst>
        </c:ser>
        <c:ser>
          <c:idx val="8"/>
          <c:order val="8"/>
          <c:tx>
            <c:strRef>
              <c:f>ClasificadoresSVM!$K$2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ClasificadoresSVM!$K$17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C2E-4D30-B9E0-358AE368310C}"/>
            </c:ext>
          </c:extLst>
        </c:ser>
        <c:ser>
          <c:idx val="9"/>
          <c:order val="9"/>
          <c:tx>
            <c:strRef>
              <c:f>ClasificadoresSVM!$L$2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ClasificadoresSVM!$L$17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C2E-4D30-B9E0-358AE368310C}"/>
            </c:ext>
          </c:extLst>
        </c:ser>
        <c:ser>
          <c:idx val="10"/>
          <c:order val="10"/>
          <c:tx>
            <c:strRef>
              <c:f>ClasificadoresSVM!$M$2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ClasificadoresSVM!$M$17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2E-4D30-B9E0-358AE368310C}"/>
            </c:ext>
          </c:extLst>
        </c:ser>
        <c:ser>
          <c:idx val="11"/>
          <c:order val="11"/>
          <c:tx>
            <c:strRef>
              <c:f>ClasificadoresSVM!$N$2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ClasificadoresSVM!$N$17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C2E-4D30-B9E0-358AE368310C}"/>
            </c:ext>
          </c:extLst>
        </c:ser>
        <c:ser>
          <c:idx val="12"/>
          <c:order val="12"/>
          <c:tx>
            <c:strRef>
              <c:f>ClasificadoresSVM!$O$2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ClasificadoresSVM!$O$17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2E-4D30-B9E0-358AE368310C}"/>
            </c:ext>
          </c:extLst>
        </c:ser>
        <c:ser>
          <c:idx val="13"/>
          <c:order val="13"/>
          <c:tx>
            <c:strRef>
              <c:f>ClasificadoresSVM!$P$2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ClasificadoresSVM!$P$17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C2E-4D30-B9E0-358AE368310C}"/>
            </c:ext>
          </c:extLst>
        </c:ser>
        <c:ser>
          <c:idx val="14"/>
          <c:order val="14"/>
          <c:tx>
            <c:strRef>
              <c:f>ClasificadoresSVM!$Q$2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ClasificadoresSVM!$Q$17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C2E-4D30-B9E0-358AE368310C}"/>
            </c:ext>
          </c:extLst>
        </c:ser>
        <c:ser>
          <c:idx val="15"/>
          <c:order val="15"/>
          <c:tx>
            <c:strRef>
              <c:f>ClasificadoresSVM!$R$2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ClasificadoresSVM!$R$17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C2E-4D30-B9E0-358AE368310C}"/>
            </c:ext>
          </c:extLst>
        </c:ser>
        <c:ser>
          <c:idx val="16"/>
          <c:order val="16"/>
          <c:tx>
            <c:strRef>
              <c:f>ClasificadoresSVM!$S$2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ClasificadoresSVM!$S$17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C2E-4D30-B9E0-358AE368310C}"/>
            </c:ext>
          </c:extLst>
        </c:ser>
        <c:ser>
          <c:idx val="17"/>
          <c:order val="17"/>
          <c:tx>
            <c:strRef>
              <c:f>ClasificadoresSVM!$T$2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ClasificadoresSVM!$T$17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C2E-4D30-B9E0-358AE368310C}"/>
            </c:ext>
          </c:extLst>
        </c:ser>
        <c:ser>
          <c:idx val="18"/>
          <c:order val="18"/>
          <c:tx>
            <c:strRef>
              <c:f>ClasificadoresSVM!$U$2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ClasificadoresSVM!$U$17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C2E-4D30-B9E0-358AE368310C}"/>
            </c:ext>
          </c:extLst>
        </c:ser>
        <c:ser>
          <c:idx val="19"/>
          <c:order val="19"/>
          <c:tx>
            <c:strRef>
              <c:f>ClasificadoresSVM!$V$2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ClasificadoresSVM!$V$17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C2E-4D30-B9E0-358AE368310C}"/>
            </c:ext>
          </c:extLst>
        </c:ser>
        <c:ser>
          <c:idx val="20"/>
          <c:order val="20"/>
          <c:tx>
            <c:strRef>
              <c:f>ClasificadoresSVM!$W$2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ClasificadoresSVM!$W$17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C2E-4D30-B9E0-358AE368310C}"/>
            </c:ext>
          </c:extLst>
        </c:ser>
        <c:ser>
          <c:idx val="21"/>
          <c:order val="21"/>
          <c:tx>
            <c:strRef>
              <c:f>ClasificadoresSVM!$X$2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ClasificadoresSVM!$X$17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C2E-4D30-B9E0-358AE368310C}"/>
            </c:ext>
          </c:extLst>
        </c:ser>
        <c:ser>
          <c:idx val="22"/>
          <c:order val="22"/>
          <c:tx>
            <c:strRef>
              <c:f>ClasificadoresSVM!$Y$2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ClasificadoresSVM!$Y$17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C2E-4D30-B9E0-358AE368310C}"/>
            </c:ext>
          </c:extLst>
        </c:ser>
        <c:ser>
          <c:idx val="23"/>
          <c:order val="23"/>
          <c:tx>
            <c:strRef>
              <c:f>ClasificadoresSVM!$Z$2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ClasificadoresSVM!$Z$17</c:f>
              <c:numCache>
                <c:formatCode>0.0000000</c:formatCode>
                <c:ptCount val="1"/>
                <c:pt idx="0">
                  <c:v>1.5625E-2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C2E-4D30-B9E0-358AE368310C}"/>
            </c:ext>
          </c:extLst>
        </c:ser>
        <c:ser>
          <c:idx val="24"/>
          <c:order val="24"/>
          <c:tx>
            <c:strRef>
              <c:f>ClasificadoresSVM!$AA$2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ClasificadoresSVM!$AA$17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C2E-4D30-B9E0-358AE368310C}"/>
            </c:ext>
          </c:extLst>
        </c:ser>
        <c:ser>
          <c:idx val="25"/>
          <c:order val="25"/>
          <c:tx>
            <c:strRef>
              <c:f>ClasificadoresSVM!$AB$2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ClasificadoresSVM!$AB$17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C2E-4D30-B9E0-358AE368310C}"/>
            </c:ext>
          </c:extLst>
        </c:ser>
        <c:ser>
          <c:idx val="26"/>
          <c:order val="26"/>
          <c:tx>
            <c:strRef>
              <c:f>ClasificadoresSVM!$AC$2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ClasificadoresSVM!$AC$17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DC2E-4D30-B9E0-358AE368310C}"/>
            </c:ext>
          </c:extLst>
        </c:ser>
        <c:ser>
          <c:idx val="27"/>
          <c:order val="27"/>
          <c:tx>
            <c:strRef>
              <c:f>ClasificadoresSVM!$AD$2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ClasificadoresSVM!$AD$17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C2E-4D30-B9E0-358AE368310C}"/>
            </c:ext>
          </c:extLst>
        </c:ser>
        <c:ser>
          <c:idx val="28"/>
          <c:order val="28"/>
          <c:tx>
            <c:strRef>
              <c:f>ClasificadoresSVM!$AE$2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ClasificadoresSVM!$AE$17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DC2E-4D30-B9E0-358AE368310C}"/>
            </c:ext>
          </c:extLst>
        </c:ser>
        <c:ser>
          <c:idx val="29"/>
          <c:order val="29"/>
          <c:tx>
            <c:strRef>
              <c:f>ClasificadoresSVM!$AF$2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ClasificadoresSVM!$AF$17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DC2E-4D30-B9E0-358AE368310C}"/>
            </c:ext>
          </c:extLst>
        </c:ser>
        <c:ser>
          <c:idx val="30"/>
          <c:order val="30"/>
          <c:tx>
            <c:strRef>
              <c:f>ClasificadoresSVM!$AG$2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ClasificadoresSVM!$AG$17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DC2E-4D30-B9E0-358AE368310C}"/>
            </c:ext>
          </c:extLst>
        </c:ser>
        <c:ser>
          <c:idx val="31"/>
          <c:order val="31"/>
          <c:tx>
            <c:strRef>
              <c:f>ClasificadoresSVM!$AH$2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ClasificadoresSVM!$AH$17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C2E-4D30-B9E0-358AE368310C}"/>
            </c:ext>
          </c:extLst>
        </c:ser>
        <c:ser>
          <c:idx val="32"/>
          <c:order val="32"/>
          <c:tx>
            <c:strRef>
              <c:f>ClasificadoresSVM!$AI$2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ClasificadoresSVM!$AI$17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C2E-4D30-B9E0-358AE368310C}"/>
            </c:ext>
          </c:extLst>
        </c:ser>
        <c:ser>
          <c:idx val="33"/>
          <c:order val="33"/>
          <c:tx>
            <c:strRef>
              <c:f>ClasificadoresSVM!$AJ$2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ClasificadoresSVM!$AJ$17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DC2E-4D30-B9E0-358AE368310C}"/>
            </c:ext>
          </c:extLst>
        </c:ser>
        <c:ser>
          <c:idx val="34"/>
          <c:order val="34"/>
          <c:tx>
            <c:strRef>
              <c:f>ClasificadoresSVM!$AK$2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ClasificadoresSVM!$AK$17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DC2E-4D30-B9E0-358AE368310C}"/>
            </c:ext>
          </c:extLst>
        </c:ser>
        <c:ser>
          <c:idx val="35"/>
          <c:order val="35"/>
          <c:tx>
            <c:strRef>
              <c:f>ClasificadoresSVM!$AL$2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ClasificadoresSVM!$AL$17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C2E-4D30-B9E0-358AE368310C}"/>
            </c:ext>
          </c:extLst>
        </c:ser>
        <c:ser>
          <c:idx val="36"/>
          <c:order val="36"/>
          <c:tx>
            <c:strRef>
              <c:f>ClasificadoresSVM!$AM$2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ClasificadoresSVM!$AM$17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DC2E-4D30-B9E0-358AE368310C}"/>
            </c:ext>
          </c:extLst>
        </c:ser>
        <c:ser>
          <c:idx val="37"/>
          <c:order val="37"/>
          <c:tx>
            <c:strRef>
              <c:f>ClasificadoresSVM!$AN$2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ClasificadoresSVM!$AN$17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DC2E-4D30-B9E0-358AE368310C}"/>
            </c:ext>
          </c:extLst>
        </c:ser>
        <c:ser>
          <c:idx val="38"/>
          <c:order val="38"/>
          <c:tx>
            <c:strRef>
              <c:f>ClasificadoresSVM!$AO$2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ClasificadoresSVM!$AO$17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DC2E-4D30-B9E0-358AE368310C}"/>
            </c:ext>
          </c:extLst>
        </c:ser>
        <c:ser>
          <c:idx val="39"/>
          <c:order val="39"/>
          <c:tx>
            <c:strRef>
              <c:f>ClasificadoresSVM!$AP$2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ClasificadoresSVM!$AP$17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DC2E-4D30-B9E0-358AE368310C}"/>
            </c:ext>
          </c:extLst>
        </c:ser>
        <c:ser>
          <c:idx val="40"/>
          <c:order val="40"/>
          <c:tx>
            <c:strRef>
              <c:f>ClasificadoresSVM!$AQ$2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ClasificadoresSVM!$AQ$17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DC2E-4D30-B9E0-358AE368310C}"/>
            </c:ext>
          </c:extLst>
        </c:ser>
        <c:ser>
          <c:idx val="41"/>
          <c:order val="41"/>
          <c:tx>
            <c:strRef>
              <c:f>ClasificadoresSVM!$AR$2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ClasificadoresSVM!$AR$17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DC2E-4D30-B9E0-358AE368310C}"/>
            </c:ext>
          </c:extLst>
        </c:ser>
        <c:ser>
          <c:idx val="42"/>
          <c:order val="42"/>
          <c:tx>
            <c:strRef>
              <c:f>ClasificadoresSVM!$AS$2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ClasificadoresSVM!$AS$17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DC2E-4D30-B9E0-358AE368310C}"/>
            </c:ext>
          </c:extLst>
        </c:ser>
        <c:ser>
          <c:idx val="43"/>
          <c:order val="43"/>
          <c:tx>
            <c:strRef>
              <c:f>ClasificadoresSVM!$AT$2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ClasificadoresSVM!$AT$17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DC2E-4D30-B9E0-358AE368310C}"/>
            </c:ext>
          </c:extLst>
        </c:ser>
        <c:ser>
          <c:idx val="44"/>
          <c:order val="44"/>
          <c:tx>
            <c:strRef>
              <c:f>ClasificadoresSVM!$AU$2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ClasificadoresSVM!$AU$17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C2E-4D30-B9E0-358AE368310C}"/>
            </c:ext>
          </c:extLst>
        </c:ser>
        <c:ser>
          <c:idx val="45"/>
          <c:order val="45"/>
          <c:tx>
            <c:strRef>
              <c:f>ClasificadoresSVM!$AV$2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ClasificadoresSVM!$AV$17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DC2E-4D30-B9E0-358AE368310C}"/>
            </c:ext>
          </c:extLst>
        </c:ser>
        <c:ser>
          <c:idx val="46"/>
          <c:order val="46"/>
          <c:tx>
            <c:strRef>
              <c:f>ClasificadoresSVM!$AW$2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ClasificadoresSVM!$AW$17</c:f>
              <c:numCache>
                <c:formatCode>0.0000000</c:formatCode>
                <c:ptCount val="1"/>
                <c:pt idx="0">
                  <c:v>7.8125E-3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DC2E-4D30-B9E0-358AE368310C}"/>
            </c:ext>
          </c:extLst>
        </c:ser>
        <c:ser>
          <c:idx val="47"/>
          <c:order val="47"/>
          <c:tx>
            <c:strRef>
              <c:f>ClasificadoresSVM!$AX$2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ClasificadoresSVM!$AX$17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DC2E-4D30-B9E0-358AE368310C}"/>
            </c:ext>
          </c:extLst>
        </c:ser>
        <c:ser>
          <c:idx val="48"/>
          <c:order val="48"/>
          <c:tx>
            <c:strRef>
              <c:f>ClasificadoresSVM!$AY$2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ClasificadoresSVM!$AY$17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DC2E-4D30-B9E0-358AE368310C}"/>
            </c:ext>
          </c:extLst>
        </c:ser>
        <c:ser>
          <c:idx val="49"/>
          <c:order val="49"/>
          <c:tx>
            <c:strRef>
              <c:f>ClasificadoresSVM!$AZ$2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ClasificadoresSVM!$AZ$17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DC2E-4D30-B9E0-358AE3683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4114047"/>
        <c:axId val="1766002559"/>
      </c:barChart>
      <c:catAx>
        <c:axId val="184411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6002559"/>
        <c:crosses val="autoZero"/>
        <c:auto val="1"/>
        <c:lblAlgn val="ctr"/>
        <c:lblOffset val="100"/>
        <c:noMultiLvlLbl val="0"/>
      </c:catAx>
      <c:valAx>
        <c:axId val="1766002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4114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0" i="0" baseline="0">
                <a:effectLst/>
              </a:rPr>
              <a:t>False NonMatch Rate- FNR, FRR </a:t>
            </a:r>
            <a:endParaRPr lang="es-C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ClasificadoresSVM!$C$2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ClasificadoresSVM!$C$20</c:f>
              <c:numCache>
                <c:formatCode>0.0000000</c:formatCode>
                <c:ptCount val="1"/>
                <c:pt idx="0">
                  <c:v>7.8125E-2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C0-47A6-8AEE-FE1F37864229}"/>
            </c:ext>
          </c:extLst>
        </c:ser>
        <c:ser>
          <c:idx val="1"/>
          <c:order val="1"/>
          <c:tx>
            <c:strRef>
              <c:f>ClasificadoresSVM!$D$2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ClasificadoresSVM!$D$20</c:f>
              <c:numCache>
                <c:formatCode>0.0000000</c:formatCode>
                <c:ptCount val="1"/>
                <c:pt idx="0">
                  <c:v>1.5625E-2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C0-47A6-8AEE-FE1F37864229}"/>
            </c:ext>
          </c:extLst>
        </c:ser>
        <c:ser>
          <c:idx val="2"/>
          <c:order val="2"/>
          <c:tx>
            <c:strRef>
              <c:f>ClasificadoresSVM!$E$2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ClasificadoresSVM!$E$20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C0-47A6-8AEE-FE1F37864229}"/>
            </c:ext>
          </c:extLst>
        </c:ser>
        <c:ser>
          <c:idx val="3"/>
          <c:order val="3"/>
          <c:tx>
            <c:strRef>
              <c:f>ClasificadoresSVM!$F$2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ClasificadoresSVM!$F$20</c:f>
              <c:numCache>
                <c:formatCode>0.0000000</c:formatCode>
                <c:ptCount val="1"/>
                <c:pt idx="0">
                  <c:v>3.125E-2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C0-47A6-8AEE-FE1F37864229}"/>
            </c:ext>
          </c:extLst>
        </c:ser>
        <c:ser>
          <c:idx val="4"/>
          <c:order val="4"/>
          <c:tx>
            <c:strRef>
              <c:f>ClasificadoresSVM!$G$2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ClasificadoresSVM!$G$20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C0-47A6-8AEE-FE1F37864229}"/>
            </c:ext>
          </c:extLst>
        </c:ser>
        <c:ser>
          <c:idx val="5"/>
          <c:order val="5"/>
          <c:tx>
            <c:strRef>
              <c:f>ClasificadoresSVM!$H$2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ClasificadoresSVM!$H$20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C0-47A6-8AEE-FE1F37864229}"/>
            </c:ext>
          </c:extLst>
        </c:ser>
        <c:ser>
          <c:idx val="6"/>
          <c:order val="6"/>
          <c:tx>
            <c:strRef>
              <c:f>ClasificadoresSVM!$I$2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ClasificadoresSVM!$I$20</c:f>
              <c:numCache>
                <c:formatCode>0.0000000</c:formatCode>
                <c:ptCount val="1"/>
                <c:pt idx="0">
                  <c:v>1.5625E-2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C0-47A6-8AEE-FE1F37864229}"/>
            </c:ext>
          </c:extLst>
        </c:ser>
        <c:ser>
          <c:idx val="7"/>
          <c:order val="7"/>
          <c:tx>
            <c:strRef>
              <c:f>ClasificadoresSVM!$J$2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ClasificadoresSVM!$J$20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C0-47A6-8AEE-FE1F37864229}"/>
            </c:ext>
          </c:extLst>
        </c:ser>
        <c:ser>
          <c:idx val="8"/>
          <c:order val="8"/>
          <c:tx>
            <c:strRef>
              <c:f>ClasificadoresSVM!$K$2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ClasificadoresSVM!$K$20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C0-47A6-8AEE-FE1F37864229}"/>
            </c:ext>
          </c:extLst>
        </c:ser>
        <c:ser>
          <c:idx val="9"/>
          <c:order val="9"/>
          <c:tx>
            <c:strRef>
              <c:f>ClasificadoresSVM!$L$2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ClasificadoresSVM!$L$20</c:f>
              <c:numCache>
                <c:formatCode>0.0000000</c:formatCode>
                <c:ptCount val="1"/>
                <c:pt idx="0">
                  <c:v>7.8125E-2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5C0-47A6-8AEE-FE1F37864229}"/>
            </c:ext>
          </c:extLst>
        </c:ser>
        <c:ser>
          <c:idx val="10"/>
          <c:order val="10"/>
          <c:tx>
            <c:strRef>
              <c:f>ClasificadoresSVM!$M$2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ClasificadoresSVM!$M$20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C0-47A6-8AEE-FE1F37864229}"/>
            </c:ext>
          </c:extLst>
        </c:ser>
        <c:ser>
          <c:idx val="11"/>
          <c:order val="11"/>
          <c:tx>
            <c:strRef>
              <c:f>ClasificadoresSVM!$N$2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ClasificadoresSVM!$N$20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5C0-47A6-8AEE-FE1F37864229}"/>
            </c:ext>
          </c:extLst>
        </c:ser>
        <c:ser>
          <c:idx val="12"/>
          <c:order val="12"/>
          <c:tx>
            <c:strRef>
              <c:f>ClasificadoresSVM!$O$2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ClasificadoresSVM!$O$20</c:f>
              <c:numCache>
                <c:formatCode>0.0000000</c:formatCode>
                <c:ptCount val="1"/>
                <c:pt idx="0">
                  <c:v>3.125E-2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5C0-47A6-8AEE-FE1F37864229}"/>
            </c:ext>
          </c:extLst>
        </c:ser>
        <c:ser>
          <c:idx val="13"/>
          <c:order val="13"/>
          <c:tx>
            <c:strRef>
              <c:f>ClasificadoresSVM!$P$2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ClasificadoresSVM!$P$20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5C0-47A6-8AEE-FE1F37864229}"/>
            </c:ext>
          </c:extLst>
        </c:ser>
        <c:ser>
          <c:idx val="14"/>
          <c:order val="14"/>
          <c:tx>
            <c:strRef>
              <c:f>ClasificadoresSVM!$Q$2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ClasificadoresSVM!$Q$20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5C0-47A6-8AEE-FE1F37864229}"/>
            </c:ext>
          </c:extLst>
        </c:ser>
        <c:ser>
          <c:idx val="15"/>
          <c:order val="15"/>
          <c:tx>
            <c:strRef>
              <c:f>ClasificadoresSVM!$R$2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ClasificadoresSVM!$R$20</c:f>
              <c:numCache>
                <c:formatCode>0.0000000</c:formatCode>
                <c:ptCount val="1"/>
                <c:pt idx="0">
                  <c:v>7.8125E-2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5C0-47A6-8AEE-FE1F37864229}"/>
            </c:ext>
          </c:extLst>
        </c:ser>
        <c:ser>
          <c:idx val="16"/>
          <c:order val="16"/>
          <c:tx>
            <c:strRef>
              <c:f>ClasificadoresSVM!$S$2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ClasificadoresSVM!$S$20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5C0-47A6-8AEE-FE1F37864229}"/>
            </c:ext>
          </c:extLst>
        </c:ser>
        <c:ser>
          <c:idx val="17"/>
          <c:order val="17"/>
          <c:tx>
            <c:strRef>
              <c:f>ClasificadoresSVM!$T$2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ClasificadoresSVM!$T$20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5C0-47A6-8AEE-FE1F37864229}"/>
            </c:ext>
          </c:extLst>
        </c:ser>
        <c:ser>
          <c:idx val="18"/>
          <c:order val="18"/>
          <c:tx>
            <c:strRef>
              <c:f>ClasificadoresSVM!$U$2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ClasificadoresSVM!$U$20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5C0-47A6-8AEE-FE1F37864229}"/>
            </c:ext>
          </c:extLst>
        </c:ser>
        <c:ser>
          <c:idx val="19"/>
          <c:order val="19"/>
          <c:tx>
            <c:strRef>
              <c:f>ClasificadoresSVM!$V$2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ClasificadoresSVM!$V$20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5C0-47A6-8AEE-FE1F37864229}"/>
            </c:ext>
          </c:extLst>
        </c:ser>
        <c:ser>
          <c:idx val="20"/>
          <c:order val="20"/>
          <c:tx>
            <c:strRef>
              <c:f>ClasificadoresSVM!$W$2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ClasificadoresSVM!$W$20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5C0-47A6-8AEE-FE1F37864229}"/>
            </c:ext>
          </c:extLst>
        </c:ser>
        <c:ser>
          <c:idx val="21"/>
          <c:order val="21"/>
          <c:tx>
            <c:strRef>
              <c:f>ClasificadoresSVM!$X$2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ClasificadoresSVM!$X$20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5C0-47A6-8AEE-FE1F37864229}"/>
            </c:ext>
          </c:extLst>
        </c:ser>
        <c:ser>
          <c:idx val="22"/>
          <c:order val="22"/>
          <c:tx>
            <c:strRef>
              <c:f>ClasificadoresSVM!$Y$2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ClasificadoresSVM!$Y$20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5C0-47A6-8AEE-FE1F37864229}"/>
            </c:ext>
          </c:extLst>
        </c:ser>
        <c:ser>
          <c:idx val="23"/>
          <c:order val="23"/>
          <c:tx>
            <c:strRef>
              <c:f>ClasificadoresSVM!$Z$2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ClasificadoresSVM!$Z$20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5C0-47A6-8AEE-FE1F37864229}"/>
            </c:ext>
          </c:extLst>
        </c:ser>
        <c:ser>
          <c:idx val="24"/>
          <c:order val="24"/>
          <c:tx>
            <c:strRef>
              <c:f>ClasificadoresSVM!$AA$2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ClasificadoresSVM!$AA$20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5C0-47A6-8AEE-FE1F37864229}"/>
            </c:ext>
          </c:extLst>
        </c:ser>
        <c:ser>
          <c:idx val="25"/>
          <c:order val="25"/>
          <c:tx>
            <c:strRef>
              <c:f>ClasificadoresSVM!$AB$2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ClasificadoresSVM!$AB$20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5C0-47A6-8AEE-FE1F37864229}"/>
            </c:ext>
          </c:extLst>
        </c:ser>
        <c:ser>
          <c:idx val="26"/>
          <c:order val="26"/>
          <c:tx>
            <c:strRef>
              <c:f>ClasificadoresSVM!$AC$2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ClasificadoresSVM!$AC$20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5C0-47A6-8AEE-FE1F37864229}"/>
            </c:ext>
          </c:extLst>
        </c:ser>
        <c:ser>
          <c:idx val="27"/>
          <c:order val="27"/>
          <c:tx>
            <c:strRef>
              <c:f>ClasificadoresSVM!$AD$2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ClasificadoresSVM!$AD$20</c:f>
              <c:numCache>
                <c:formatCode>0.0000000</c:formatCode>
                <c:ptCount val="1"/>
                <c:pt idx="0">
                  <c:v>1.5625E-2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5C0-47A6-8AEE-FE1F37864229}"/>
            </c:ext>
          </c:extLst>
        </c:ser>
        <c:ser>
          <c:idx val="28"/>
          <c:order val="28"/>
          <c:tx>
            <c:strRef>
              <c:f>ClasificadoresSVM!$AE$2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ClasificadoresSVM!$AE$20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5C0-47A6-8AEE-FE1F37864229}"/>
            </c:ext>
          </c:extLst>
        </c:ser>
        <c:ser>
          <c:idx val="29"/>
          <c:order val="29"/>
          <c:tx>
            <c:strRef>
              <c:f>ClasificadoresSVM!$AF$2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ClasificadoresSVM!$AF$20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5C0-47A6-8AEE-FE1F37864229}"/>
            </c:ext>
          </c:extLst>
        </c:ser>
        <c:ser>
          <c:idx val="30"/>
          <c:order val="30"/>
          <c:tx>
            <c:strRef>
              <c:f>ClasificadoresSVM!$AG$2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ClasificadoresSVM!$AG$20</c:f>
              <c:numCache>
                <c:formatCode>0.0000000</c:formatCode>
                <c:ptCount val="1"/>
                <c:pt idx="0">
                  <c:v>3.125E-2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25C0-47A6-8AEE-FE1F37864229}"/>
            </c:ext>
          </c:extLst>
        </c:ser>
        <c:ser>
          <c:idx val="31"/>
          <c:order val="31"/>
          <c:tx>
            <c:strRef>
              <c:f>ClasificadoresSVM!$AH$2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ClasificadoresSVM!$AH$20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5C0-47A6-8AEE-FE1F37864229}"/>
            </c:ext>
          </c:extLst>
        </c:ser>
        <c:ser>
          <c:idx val="32"/>
          <c:order val="32"/>
          <c:tx>
            <c:strRef>
              <c:f>ClasificadoresSVM!$AI$2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ClasificadoresSVM!$AI$20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5C0-47A6-8AEE-FE1F37864229}"/>
            </c:ext>
          </c:extLst>
        </c:ser>
        <c:ser>
          <c:idx val="33"/>
          <c:order val="33"/>
          <c:tx>
            <c:strRef>
              <c:f>ClasificadoresSVM!$AJ$2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ClasificadoresSVM!$AJ$20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25C0-47A6-8AEE-FE1F37864229}"/>
            </c:ext>
          </c:extLst>
        </c:ser>
        <c:ser>
          <c:idx val="34"/>
          <c:order val="34"/>
          <c:tx>
            <c:strRef>
              <c:f>ClasificadoresSVM!$AK$2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ClasificadoresSVM!$AK$20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25C0-47A6-8AEE-FE1F37864229}"/>
            </c:ext>
          </c:extLst>
        </c:ser>
        <c:ser>
          <c:idx val="35"/>
          <c:order val="35"/>
          <c:tx>
            <c:strRef>
              <c:f>ClasificadoresSVM!$AL$2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ClasificadoresSVM!$AL$20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5C0-47A6-8AEE-FE1F37864229}"/>
            </c:ext>
          </c:extLst>
        </c:ser>
        <c:ser>
          <c:idx val="36"/>
          <c:order val="36"/>
          <c:tx>
            <c:strRef>
              <c:f>ClasificadoresSVM!$AM$2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ClasificadoresSVM!$AM$20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25C0-47A6-8AEE-FE1F37864229}"/>
            </c:ext>
          </c:extLst>
        </c:ser>
        <c:ser>
          <c:idx val="37"/>
          <c:order val="37"/>
          <c:tx>
            <c:strRef>
              <c:f>ClasificadoresSVM!$AN$2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ClasificadoresSVM!$AN$20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25C0-47A6-8AEE-FE1F37864229}"/>
            </c:ext>
          </c:extLst>
        </c:ser>
        <c:ser>
          <c:idx val="38"/>
          <c:order val="38"/>
          <c:tx>
            <c:strRef>
              <c:f>ClasificadoresSVM!$AO$2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ClasificadoresSVM!$AO$20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25C0-47A6-8AEE-FE1F37864229}"/>
            </c:ext>
          </c:extLst>
        </c:ser>
        <c:ser>
          <c:idx val="39"/>
          <c:order val="39"/>
          <c:tx>
            <c:strRef>
              <c:f>ClasificadoresSVM!$AP$2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ClasificadoresSVM!$AP$20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25C0-47A6-8AEE-FE1F37864229}"/>
            </c:ext>
          </c:extLst>
        </c:ser>
        <c:ser>
          <c:idx val="40"/>
          <c:order val="40"/>
          <c:tx>
            <c:strRef>
              <c:f>ClasificadoresSVM!$AQ$2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ClasificadoresSVM!$AQ$20</c:f>
              <c:numCache>
                <c:formatCode>0.0000000</c:formatCode>
                <c:ptCount val="1"/>
                <c:pt idx="0">
                  <c:v>1.5625E-2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25C0-47A6-8AEE-FE1F37864229}"/>
            </c:ext>
          </c:extLst>
        </c:ser>
        <c:ser>
          <c:idx val="41"/>
          <c:order val="41"/>
          <c:tx>
            <c:strRef>
              <c:f>ClasificadoresSVM!$AR$2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ClasificadoresSVM!$AR$20</c:f>
              <c:numCache>
                <c:formatCode>0.0000000</c:formatCode>
                <c:ptCount val="1"/>
                <c:pt idx="0">
                  <c:v>1.5625E-2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25C0-47A6-8AEE-FE1F37864229}"/>
            </c:ext>
          </c:extLst>
        </c:ser>
        <c:ser>
          <c:idx val="42"/>
          <c:order val="42"/>
          <c:tx>
            <c:strRef>
              <c:f>ClasificadoresSVM!$AS$2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ClasificadoresSVM!$AS$20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5C0-47A6-8AEE-FE1F37864229}"/>
            </c:ext>
          </c:extLst>
        </c:ser>
        <c:ser>
          <c:idx val="43"/>
          <c:order val="43"/>
          <c:tx>
            <c:strRef>
              <c:f>ClasificadoresSVM!$AT$2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ClasificadoresSVM!$AT$20</c:f>
              <c:numCache>
                <c:formatCode>0.0000000</c:formatCode>
                <c:ptCount val="1"/>
                <c:pt idx="0">
                  <c:v>1.5625E-2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25C0-47A6-8AEE-FE1F37864229}"/>
            </c:ext>
          </c:extLst>
        </c:ser>
        <c:ser>
          <c:idx val="44"/>
          <c:order val="44"/>
          <c:tx>
            <c:strRef>
              <c:f>ClasificadoresSVM!$AU$2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ClasificadoresSVM!$AU$20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5C0-47A6-8AEE-FE1F37864229}"/>
            </c:ext>
          </c:extLst>
        </c:ser>
        <c:ser>
          <c:idx val="45"/>
          <c:order val="45"/>
          <c:tx>
            <c:strRef>
              <c:f>ClasificadoresSVM!$AV$2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ClasificadoresSVM!$AV$20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25C0-47A6-8AEE-FE1F37864229}"/>
            </c:ext>
          </c:extLst>
        </c:ser>
        <c:ser>
          <c:idx val="46"/>
          <c:order val="46"/>
          <c:tx>
            <c:strRef>
              <c:f>ClasificadoresSVM!$AW$2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ClasificadoresSVM!$AW$20</c:f>
              <c:numCache>
                <c:formatCode>0.0000000</c:formatCode>
                <c:ptCount val="1"/>
                <c:pt idx="0">
                  <c:v>4.6875E-2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25C0-47A6-8AEE-FE1F37864229}"/>
            </c:ext>
          </c:extLst>
        </c:ser>
        <c:ser>
          <c:idx val="47"/>
          <c:order val="47"/>
          <c:tx>
            <c:strRef>
              <c:f>ClasificadoresSVM!$AX$2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ClasificadoresSVM!$AX$20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25C0-47A6-8AEE-FE1F37864229}"/>
            </c:ext>
          </c:extLst>
        </c:ser>
        <c:ser>
          <c:idx val="48"/>
          <c:order val="48"/>
          <c:tx>
            <c:strRef>
              <c:f>ClasificadoresSVM!$AY$2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ClasificadoresSVM!$AY$20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25C0-47A6-8AEE-FE1F37864229}"/>
            </c:ext>
          </c:extLst>
        </c:ser>
        <c:ser>
          <c:idx val="49"/>
          <c:order val="49"/>
          <c:tx>
            <c:strRef>
              <c:f>ClasificadoresSVM!$AZ$2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ClasificadoresSVM!$AZ$20</c:f>
              <c:numCache>
                <c:formatCode>0.0000000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25C0-47A6-8AEE-FE1F37864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34185295"/>
        <c:axId val="1679561103"/>
      </c:barChart>
      <c:catAx>
        <c:axId val="1834185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9561103"/>
        <c:crosses val="autoZero"/>
        <c:auto val="1"/>
        <c:lblAlgn val="ctr"/>
        <c:lblOffset val="100"/>
        <c:noMultiLvlLbl val="0"/>
      </c:catAx>
      <c:valAx>
        <c:axId val="1679561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4185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Exactitud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ClasificadorEucli!$C$2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ClasificadorEucli!$C$5</c:f>
              <c:numCache>
                <c:formatCode>0.0000000</c:formatCode>
                <c:ptCount val="1"/>
                <c:pt idx="0">
                  <c:v>0.97265625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A1-4C80-A5E7-A5FC6EC04805}"/>
            </c:ext>
          </c:extLst>
        </c:ser>
        <c:ser>
          <c:idx val="1"/>
          <c:order val="1"/>
          <c:tx>
            <c:strRef>
              <c:f>ClasificadorEucli!$D$2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ClasificadorEucli!$D$5</c:f>
              <c:numCache>
                <c:formatCode>0.0000000</c:formatCode>
                <c:ptCount val="1"/>
                <c:pt idx="0">
                  <c:v>0.99609375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A1-4C80-A5E7-A5FC6EC04805}"/>
            </c:ext>
          </c:extLst>
        </c:ser>
        <c:ser>
          <c:idx val="2"/>
          <c:order val="2"/>
          <c:tx>
            <c:strRef>
              <c:f>ClasificadorEucli!$E$2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ClasificadorEucli!$E$5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A1-4C80-A5E7-A5FC6EC04805}"/>
            </c:ext>
          </c:extLst>
        </c:ser>
        <c:ser>
          <c:idx val="3"/>
          <c:order val="3"/>
          <c:tx>
            <c:strRef>
              <c:f>ClasificadorEucli!$F$2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ClasificadorEucli!$F$5</c:f>
              <c:numCache>
                <c:formatCode>0.0000000</c:formatCode>
                <c:ptCount val="1"/>
                <c:pt idx="0">
                  <c:v>0.98046875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A1-4C80-A5E7-A5FC6EC04805}"/>
            </c:ext>
          </c:extLst>
        </c:ser>
        <c:ser>
          <c:idx val="4"/>
          <c:order val="4"/>
          <c:tx>
            <c:strRef>
              <c:f>ClasificadorEucli!$G$2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ClasificadorEucli!$G$5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A1-4C80-A5E7-A5FC6EC04805}"/>
            </c:ext>
          </c:extLst>
        </c:ser>
        <c:ser>
          <c:idx val="5"/>
          <c:order val="5"/>
          <c:tx>
            <c:strRef>
              <c:f>ClasificadorEucli!$H$2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ClasificadorEucli!$H$5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5A1-4C80-A5E7-A5FC6EC04805}"/>
            </c:ext>
          </c:extLst>
        </c:ser>
        <c:ser>
          <c:idx val="6"/>
          <c:order val="6"/>
          <c:tx>
            <c:strRef>
              <c:f>ClasificadorEucli!$I$2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ClasificadorEucli!$I$5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A1-4C80-A5E7-A5FC6EC04805}"/>
            </c:ext>
          </c:extLst>
        </c:ser>
        <c:ser>
          <c:idx val="7"/>
          <c:order val="7"/>
          <c:tx>
            <c:strRef>
              <c:f>ClasificadorEucli!$J$2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ClasificadorEucli!$J$5</c:f>
              <c:numCache>
                <c:formatCode>0.0000000</c:formatCode>
                <c:ptCount val="1"/>
                <c:pt idx="0">
                  <c:v>0.99609375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5A1-4C80-A5E7-A5FC6EC04805}"/>
            </c:ext>
          </c:extLst>
        </c:ser>
        <c:ser>
          <c:idx val="8"/>
          <c:order val="8"/>
          <c:tx>
            <c:strRef>
              <c:f>ClasificadorEucli!$K$2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ClasificadorEucli!$K$5</c:f>
              <c:numCache>
                <c:formatCode>0.0000000</c:formatCode>
                <c:ptCount val="1"/>
                <c:pt idx="0">
                  <c:v>0.98046875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5A1-4C80-A5E7-A5FC6EC04805}"/>
            </c:ext>
          </c:extLst>
        </c:ser>
        <c:ser>
          <c:idx val="9"/>
          <c:order val="9"/>
          <c:tx>
            <c:strRef>
              <c:f>ClasificadorEucli!$L$2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ClasificadorEucli!$L$5</c:f>
              <c:numCache>
                <c:formatCode>0.0000000</c:formatCode>
                <c:ptCount val="1"/>
                <c:pt idx="0">
                  <c:v>0.98046875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5A1-4C80-A5E7-A5FC6EC04805}"/>
            </c:ext>
          </c:extLst>
        </c:ser>
        <c:ser>
          <c:idx val="10"/>
          <c:order val="10"/>
          <c:tx>
            <c:strRef>
              <c:f>ClasificadorEucli!$M$2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ClasificadorEucli!$M$5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A1-4C80-A5E7-A5FC6EC04805}"/>
            </c:ext>
          </c:extLst>
        </c:ser>
        <c:ser>
          <c:idx val="11"/>
          <c:order val="11"/>
          <c:tx>
            <c:strRef>
              <c:f>ClasificadorEucli!$N$2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ClasificadorEucli!$N$5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5A1-4C80-A5E7-A5FC6EC04805}"/>
            </c:ext>
          </c:extLst>
        </c:ser>
        <c:ser>
          <c:idx val="12"/>
          <c:order val="12"/>
          <c:tx>
            <c:strRef>
              <c:f>ClasificadorEucli!$O$2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ClasificadorEucli!$O$5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5A1-4C80-A5E7-A5FC6EC04805}"/>
            </c:ext>
          </c:extLst>
        </c:ser>
        <c:ser>
          <c:idx val="13"/>
          <c:order val="13"/>
          <c:tx>
            <c:strRef>
              <c:f>ClasificadorEucli!$P$2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ClasificadorEucli!$P$5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5A1-4C80-A5E7-A5FC6EC04805}"/>
            </c:ext>
          </c:extLst>
        </c:ser>
        <c:ser>
          <c:idx val="14"/>
          <c:order val="14"/>
          <c:tx>
            <c:strRef>
              <c:f>ClasificadorEucli!$Q$2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ClasificadorEucli!$Q$5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5A1-4C80-A5E7-A5FC6EC04805}"/>
            </c:ext>
          </c:extLst>
        </c:ser>
        <c:ser>
          <c:idx val="15"/>
          <c:order val="15"/>
          <c:tx>
            <c:strRef>
              <c:f>ClasificadorEucli!$R$2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ClasificadorEucli!$R$5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5A1-4C80-A5E7-A5FC6EC04805}"/>
            </c:ext>
          </c:extLst>
        </c:ser>
        <c:ser>
          <c:idx val="16"/>
          <c:order val="16"/>
          <c:tx>
            <c:strRef>
              <c:f>ClasificadorEucli!$S$2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ClasificadorEucli!$S$5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5A1-4C80-A5E7-A5FC6EC04805}"/>
            </c:ext>
          </c:extLst>
        </c:ser>
        <c:ser>
          <c:idx val="17"/>
          <c:order val="17"/>
          <c:tx>
            <c:strRef>
              <c:f>ClasificadorEucli!$T$2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ClasificadorEucli!$T$5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5A1-4C80-A5E7-A5FC6EC04805}"/>
            </c:ext>
          </c:extLst>
        </c:ser>
        <c:ser>
          <c:idx val="18"/>
          <c:order val="18"/>
          <c:tx>
            <c:strRef>
              <c:f>ClasificadorEucli!$U$2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ClasificadorEucli!$U$5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5A1-4C80-A5E7-A5FC6EC04805}"/>
            </c:ext>
          </c:extLst>
        </c:ser>
        <c:ser>
          <c:idx val="19"/>
          <c:order val="19"/>
          <c:tx>
            <c:strRef>
              <c:f>ClasificadorEucli!$V$2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ClasificadorEucli!$V$5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5A1-4C80-A5E7-A5FC6EC04805}"/>
            </c:ext>
          </c:extLst>
        </c:ser>
        <c:ser>
          <c:idx val="20"/>
          <c:order val="20"/>
          <c:tx>
            <c:strRef>
              <c:f>ClasificadorEucli!$W$2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ClasificadorEucli!$W$5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5A1-4C80-A5E7-A5FC6EC04805}"/>
            </c:ext>
          </c:extLst>
        </c:ser>
        <c:ser>
          <c:idx val="21"/>
          <c:order val="21"/>
          <c:tx>
            <c:strRef>
              <c:f>ClasificadorEucli!$X$2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ClasificadorEucli!$X$5</c:f>
              <c:numCache>
                <c:formatCode>0.0000000</c:formatCode>
                <c:ptCount val="1"/>
                <c:pt idx="0">
                  <c:v>0.99609375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5A1-4C80-A5E7-A5FC6EC04805}"/>
            </c:ext>
          </c:extLst>
        </c:ser>
        <c:ser>
          <c:idx val="22"/>
          <c:order val="22"/>
          <c:tx>
            <c:strRef>
              <c:f>ClasificadorEucli!$Y$2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ClasificadorEucli!$Y$5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5A1-4C80-A5E7-A5FC6EC04805}"/>
            </c:ext>
          </c:extLst>
        </c:ser>
        <c:ser>
          <c:idx val="23"/>
          <c:order val="23"/>
          <c:tx>
            <c:strRef>
              <c:f>ClasificadorEucli!$Z$2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ClasificadorEucli!$Z$5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5A1-4C80-A5E7-A5FC6EC04805}"/>
            </c:ext>
          </c:extLst>
        </c:ser>
        <c:ser>
          <c:idx val="24"/>
          <c:order val="24"/>
          <c:tx>
            <c:strRef>
              <c:f>ClasificadorEucli!$AA$2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ClasificadorEucli!$AA$5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5A1-4C80-A5E7-A5FC6EC04805}"/>
            </c:ext>
          </c:extLst>
        </c:ser>
        <c:ser>
          <c:idx val="25"/>
          <c:order val="25"/>
          <c:tx>
            <c:strRef>
              <c:f>ClasificadorEucli!$AB$2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ClasificadorEucli!$AB$5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5A1-4C80-A5E7-A5FC6EC04805}"/>
            </c:ext>
          </c:extLst>
        </c:ser>
        <c:ser>
          <c:idx val="26"/>
          <c:order val="26"/>
          <c:tx>
            <c:strRef>
              <c:f>ClasificadorEucli!$AC$2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ClasificadorEucli!$AC$5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5A1-4C80-A5E7-A5FC6EC04805}"/>
            </c:ext>
          </c:extLst>
        </c:ser>
        <c:ser>
          <c:idx val="27"/>
          <c:order val="27"/>
          <c:tx>
            <c:strRef>
              <c:f>ClasificadorEucli!$AD$2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ClasificadorEucli!$AD$5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5A1-4C80-A5E7-A5FC6EC04805}"/>
            </c:ext>
          </c:extLst>
        </c:ser>
        <c:ser>
          <c:idx val="28"/>
          <c:order val="28"/>
          <c:tx>
            <c:strRef>
              <c:f>ClasificadorEucli!$AE$2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ClasificadorEucli!$AE$5</c:f>
              <c:numCache>
                <c:formatCode>0.0000000</c:formatCode>
                <c:ptCount val="1"/>
                <c:pt idx="0">
                  <c:v>0.99609375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5A1-4C80-A5E7-A5FC6EC04805}"/>
            </c:ext>
          </c:extLst>
        </c:ser>
        <c:ser>
          <c:idx val="29"/>
          <c:order val="29"/>
          <c:tx>
            <c:strRef>
              <c:f>ClasificadorEucli!$AF$2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ClasificadorEucli!$AF$5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5A1-4C80-A5E7-A5FC6EC04805}"/>
            </c:ext>
          </c:extLst>
        </c:ser>
        <c:ser>
          <c:idx val="30"/>
          <c:order val="30"/>
          <c:tx>
            <c:strRef>
              <c:f>ClasificadorEucli!$AG$2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ClasificadorEucli!$AG$5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F5A1-4C80-A5E7-A5FC6EC04805}"/>
            </c:ext>
          </c:extLst>
        </c:ser>
        <c:ser>
          <c:idx val="31"/>
          <c:order val="31"/>
          <c:tx>
            <c:strRef>
              <c:f>ClasificadorEucli!$AH$2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ClasificadorEucli!$AH$5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5A1-4C80-A5E7-A5FC6EC04805}"/>
            </c:ext>
          </c:extLst>
        </c:ser>
        <c:ser>
          <c:idx val="32"/>
          <c:order val="32"/>
          <c:tx>
            <c:strRef>
              <c:f>ClasificadorEucli!$AI$2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ClasificadorEucli!$AI$5</c:f>
              <c:numCache>
                <c:formatCode>0.0000000</c:formatCode>
                <c:ptCount val="1"/>
                <c:pt idx="0">
                  <c:v>0.99609375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5A1-4C80-A5E7-A5FC6EC04805}"/>
            </c:ext>
          </c:extLst>
        </c:ser>
        <c:ser>
          <c:idx val="33"/>
          <c:order val="33"/>
          <c:tx>
            <c:strRef>
              <c:f>ClasificadorEucli!$AJ$2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ClasificadorEucli!$AJ$5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F5A1-4C80-A5E7-A5FC6EC04805}"/>
            </c:ext>
          </c:extLst>
        </c:ser>
        <c:ser>
          <c:idx val="34"/>
          <c:order val="34"/>
          <c:tx>
            <c:strRef>
              <c:f>ClasificadorEucli!$AK$2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ClasificadorEucli!$AK$5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F5A1-4C80-A5E7-A5FC6EC04805}"/>
            </c:ext>
          </c:extLst>
        </c:ser>
        <c:ser>
          <c:idx val="35"/>
          <c:order val="35"/>
          <c:tx>
            <c:strRef>
              <c:f>ClasificadorEucli!$AL$2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ClasificadorEucli!$AL$5</c:f>
              <c:numCache>
                <c:formatCode>0.0000000</c:formatCode>
                <c:ptCount val="1"/>
                <c:pt idx="0">
                  <c:v>0.99609375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5A1-4C80-A5E7-A5FC6EC04805}"/>
            </c:ext>
          </c:extLst>
        </c:ser>
        <c:ser>
          <c:idx val="36"/>
          <c:order val="36"/>
          <c:tx>
            <c:strRef>
              <c:f>ClasificadorEucli!$AM$2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ClasificadorEucli!$AM$5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F5A1-4C80-A5E7-A5FC6EC04805}"/>
            </c:ext>
          </c:extLst>
        </c:ser>
        <c:ser>
          <c:idx val="37"/>
          <c:order val="37"/>
          <c:tx>
            <c:strRef>
              <c:f>ClasificadorEucli!$AN$2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ClasificadorEucli!$AN$5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F5A1-4C80-A5E7-A5FC6EC04805}"/>
            </c:ext>
          </c:extLst>
        </c:ser>
        <c:ser>
          <c:idx val="38"/>
          <c:order val="38"/>
          <c:tx>
            <c:strRef>
              <c:f>ClasificadorEucli!$AO$2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ClasificadorEucli!$AO$5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F5A1-4C80-A5E7-A5FC6EC04805}"/>
            </c:ext>
          </c:extLst>
        </c:ser>
        <c:ser>
          <c:idx val="39"/>
          <c:order val="39"/>
          <c:tx>
            <c:strRef>
              <c:f>ClasificadorEucli!$AP$2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ClasificadorEucli!$AP$5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F5A1-4C80-A5E7-A5FC6EC04805}"/>
            </c:ext>
          </c:extLst>
        </c:ser>
        <c:ser>
          <c:idx val="40"/>
          <c:order val="40"/>
          <c:tx>
            <c:strRef>
              <c:f>ClasificadorEucli!$AQ$2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ClasificadorEucli!$AQ$5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F5A1-4C80-A5E7-A5FC6EC04805}"/>
            </c:ext>
          </c:extLst>
        </c:ser>
        <c:ser>
          <c:idx val="41"/>
          <c:order val="41"/>
          <c:tx>
            <c:strRef>
              <c:f>ClasificadorEucli!$AR$2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ClasificadorEucli!$AR$5</c:f>
              <c:numCache>
                <c:formatCode>0.0000000</c:formatCode>
                <c:ptCount val="1"/>
                <c:pt idx="0">
                  <c:v>0.98828125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F5A1-4C80-A5E7-A5FC6EC04805}"/>
            </c:ext>
          </c:extLst>
        </c:ser>
        <c:ser>
          <c:idx val="42"/>
          <c:order val="42"/>
          <c:tx>
            <c:strRef>
              <c:f>ClasificadorEucli!$AS$2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ClasificadorEucli!$AS$5</c:f>
              <c:numCache>
                <c:formatCode>0.0000000</c:formatCode>
                <c:ptCount val="1"/>
                <c:pt idx="0">
                  <c:v>0.99609375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5A1-4C80-A5E7-A5FC6EC04805}"/>
            </c:ext>
          </c:extLst>
        </c:ser>
        <c:ser>
          <c:idx val="43"/>
          <c:order val="43"/>
          <c:tx>
            <c:strRef>
              <c:f>ClasificadorEucli!$AT$2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ClasificadorEucli!$AT$5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F5A1-4C80-A5E7-A5FC6EC04805}"/>
            </c:ext>
          </c:extLst>
        </c:ser>
        <c:ser>
          <c:idx val="44"/>
          <c:order val="44"/>
          <c:tx>
            <c:strRef>
              <c:f>ClasificadorEucli!$AU$2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ClasificadorEucli!$AU$5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5A1-4C80-A5E7-A5FC6EC04805}"/>
            </c:ext>
          </c:extLst>
        </c:ser>
        <c:ser>
          <c:idx val="45"/>
          <c:order val="45"/>
          <c:tx>
            <c:strRef>
              <c:f>ClasificadorEucli!$AV$2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ClasificadorEucli!$AV$5</c:f>
              <c:numCache>
                <c:formatCode>0.0000000</c:formatCode>
                <c:ptCount val="1"/>
                <c:pt idx="0">
                  <c:v>0.98828125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F5A1-4C80-A5E7-A5FC6EC04805}"/>
            </c:ext>
          </c:extLst>
        </c:ser>
        <c:ser>
          <c:idx val="46"/>
          <c:order val="46"/>
          <c:tx>
            <c:strRef>
              <c:f>ClasificadorEucli!$AW$2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ClasificadorEucli!$AW$5</c:f>
              <c:numCache>
                <c:formatCode>0.0000000</c:formatCode>
                <c:ptCount val="1"/>
                <c:pt idx="0">
                  <c:v>0.96875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F5A1-4C80-A5E7-A5FC6EC04805}"/>
            </c:ext>
          </c:extLst>
        </c:ser>
        <c:ser>
          <c:idx val="47"/>
          <c:order val="47"/>
          <c:tx>
            <c:strRef>
              <c:f>ClasificadorEucli!$AX$2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ClasificadorEucli!$AX$5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F5A1-4C80-A5E7-A5FC6EC04805}"/>
            </c:ext>
          </c:extLst>
        </c:ser>
        <c:ser>
          <c:idx val="48"/>
          <c:order val="48"/>
          <c:tx>
            <c:strRef>
              <c:f>ClasificadorEucli!$AY$2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ClasificadorEucli!$AY$5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F5A1-4C80-A5E7-A5FC6EC04805}"/>
            </c:ext>
          </c:extLst>
        </c:ser>
        <c:ser>
          <c:idx val="49"/>
          <c:order val="49"/>
          <c:tx>
            <c:strRef>
              <c:f>ClasificadorEucli!$AZ$2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ClasificadorEucli!$AZ$5</c:f>
              <c:numCache>
                <c:formatCode>0.0000000</c:formatCode>
                <c:ptCount val="1"/>
                <c:pt idx="0">
                  <c:v>0.99218724999999997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F5A1-4C80-A5E7-A5FC6EC04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322767"/>
        <c:axId val="437060511"/>
      </c:barChart>
      <c:catAx>
        <c:axId val="443322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7060511"/>
        <c:crosses val="autoZero"/>
        <c:auto val="1"/>
        <c:lblAlgn val="ctr"/>
        <c:lblOffset val="100"/>
        <c:noMultiLvlLbl val="0"/>
      </c:catAx>
      <c:valAx>
        <c:axId val="43706051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322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Precisión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ClasificadorEucli!$C$2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ClasificadorEucli!$C$8</c:f>
              <c:numCache>
                <c:formatCode>0.0000000</c:formatCode>
                <c:ptCount val="1"/>
                <c:pt idx="0">
                  <c:v>0.97410008779631196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9A-4CDD-83A9-992A04ED5352}"/>
            </c:ext>
          </c:extLst>
        </c:ser>
        <c:ser>
          <c:idx val="1"/>
          <c:order val="1"/>
          <c:tx>
            <c:strRef>
              <c:f>ClasificadorEucli!$D$2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ClasificadorEucli!$D$8</c:f>
              <c:numCache>
                <c:formatCode>0.0000000</c:formatCode>
                <c:ptCount val="1"/>
                <c:pt idx="0">
                  <c:v>0.99615384615384595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9A-4CDD-83A9-992A04ED5352}"/>
            </c:ext>
          </c:extLst>
        </c:ser>
        <c:ser>
          <c:idx val="2"/>
          <c:order val="2"/>
          <c:tx>
            <c:strRef>
              <c:f>ClasificadorEucli!$E$2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ClasificadorEucli!$E$8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9A-4CDD-83A9-992A04ED5352}"/>
            </c:ext>
          </c:extLst>
        </c:ser>
        <c:ser>
          <c:idx val="3"/>
          <c:order val="3"/>
          <c:tx>
            <c:strRef>
              <c:f>ClasificadorEucli!$F$2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ClasificadorEucli!$F$8</c:f>
              <c:numCache>
                <c:formatCode>0.0000000</c:formatCode>
                <c:ptCount val="1"/>
                <c:pt idx="0">
                  <c:v>0.98123021257349552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9A-4CDD-83A9-992A04ED5352}"/>
            </c:ext>
          </c:extLst>
        </c:ser>
        <c:ser>
          <c:idx val="4"/>
          <c:order val="4"/>
          <c:tx>
            <c:strRef>
              <c:f>ClasificadorEucli!$G$2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ClasificadorEucli!$G$8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A-4CDD-83A9-992A04ED5352}"/>
            </c:ext>
          </c:extLst>
        </c:ser>
        <c:ser>
          <c:idx val="5"/>
          <c:order val="5"/>
          <c:tx>
            <c:strRef>
              <c:f>ClasificadorEucli!$H$2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ClasificadorEucli!$H$8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9A-4CDD-83A9-992A04ED5352}"/>
            </c:ext>
          </c:extLst>
        </c:ser>
        <c:ser>
          <c:idx val="6"/>
          <c:order val="6"/>
          <c:tx>
            <c:strRef>
              <c:f>ClasificadorEucli!$I$2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ClasificadorEucli!$I$8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19A-4CDD-83A9-992A04ED5352}"/>
            </c:ext>
          </c:extLst>
        </c:ser>
        <c:ser>
          <c:idx val="7"/>
          <c:order val="7"/>
          <c:tx>
            <c:strRef>
              <c:f>ClasificadorEucli!$J$2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ClasificadorEucli!$J$8</c:f>
              <c:numCache>
                <c:formatCode>0.0000000</c:formatCode>
                <c:ptCount val="1"/>
                <c:pt idx="0">
                  <c:v>0.99615384615384595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19A-4CDD-83A9-992A04ED5352}"/>
            </c:ext>
          </c:extLst>
        </c:ser>
        <c:ser>
          <c:idx val="8"/>
          <c:order val="8"/>
          <c:tx>
            <c:strRef>
              <c:f>ClasificadorEucli!$K$2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ClasificadorEucli!$K$8</c:f>
              <c:numCache>
                <c:formatCode>0.0000000</c:formatCode>
                <c:ptCount val="1"/>
                <c:pt idx="0">
                  <c:v>0.98144796380090449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19A-4CDD-83A9-992A04ED5352}"/>
            </c:ext>
          </c:extLst>
        </c:ser>
        <c:ser>
          <c:idx val="9"/>
          <c:order val="9"/>
          <c:tx>
            <c:strRef>
              <c:f>ClasificadorEucli!$L$2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ClasificadorEucli!$L$8</c:f>
              <c:numCache>
                <c:formatCode>0.0000000</c:formatCode>
                <c:ptCount val="1"/>
                <c:pt idx="0">
                  <c:v>0.98076368076367992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19A-4CDD-83A9-992A04ED5352}"/>
            </c:ext>
          </c:extLst>
        </c:ser>
        <c:ser>
          <c:idx val="10"/>
          <c:order val="10"/>
          <c:tx>
            <c:strRef>
              <c:f>ClasificadorEucli!$M$2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ClasificadorEucli!$M$8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19A-4CDD-83A9-992A04ED5352}"/>
            </c:ext>
          </c:extLst>
        </c:ser>
        <c:ser>
          <c:idx val="11"/>
          <c:order val="11"/>
          <c:tx>
            <c:strRef>
              <c:f>ClasificadorEucli!$N$2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ClasificadorEucli!$N$8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19A-4CDD-83A9-992A04ED5352}"/>
            </c:ext>
          </c:extLst>
        </c:ser>
        <c:ser>
          <c:idx val="12"/>
          <c:order val="12"/>
          <c:tx>
            <c:strRef>
              <c:f>ClasificadorEucli!$O$2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ClasificadorEucli!$O$8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19A-4CDD-83A9-992A04ED5352}"/>
            </c:ext>
          </c:extLst>
        </c:ser>
        <c:ser>
          <c:idx val="13"/>
          <c:order val="13"/>
          <c:tx>
            <c:strRef>
              <c:f>ClasificadorEucli!$P$2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ClasificadorEucli!$P$8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19A-4CDD-83A9-992A04ED5352}"/>
            </c:ext>
          </c:extLst>
        </c:ser>
        <c:ser>
          <c:idx val="14"/>
          <c:order val="14"/>
          <c:tx>
            <c:strRef>
              <c:f>ClasificadorEucli!$Q$2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ClasificadorEucli!$Q$8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9A-4CDD-83A9-992A04ED5352}"/>
            </c:ext>
          </c:extLst>
        </c:ser>
        <c:ser>
          <c:idx val="15"/>
          <c:order val="15"/>
          <c:tx>
            <c:strRef>
              <c:f>ClasificadorEucli!$R$2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ClasificadorEucli!$R$8</c:f>
              <c:numCache>
                <c:formatCode>0.0000000</c:formatCode>
                <c:ptCount val="1"/>
                <c:pt idx="0">
                  <c:v>0.97058823529411697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19A-4CDD-83A9-992A04ED5352}"/>
            </c:ext>
          </c:extLst>
        </c:ser>
        <c:ser>
          <c:idx val="16"/>
          <c:order val="16"/>
          <c:tx>
            <c:strRef>
              <c:f>ClasificadorEucli!$S$2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ClasificadorEucli!$S$8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19A-4CDD-83A9-992A04ED5352}"/>
            </c:ext>
          </c:extLst>
        </c:ser>
        <c:ser>
          <c:idx val="17"/>
          <c:order val="17"/>
          <c:tx>
            <c:strRef>
              <c:f>ClasificadorEucli!$T$2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ClasificadorEucli!$T$8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19A-4CDD-83A9-992A04ED5352}"/>
            </c:ext>
          </c:extLst>
        </c:ser>
        <c:ser>
          <c:idx val="18"/>
          <c:order val="18"/>
          <c:tx>
            <c:strRef>
              <c:f>ClasificadorEucli!$U$2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ClasificadorEucli!$U$8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19A-4CDD-83A9-992A04ED5352}"/>
            </c:ext>
          </c:extLst>
        </c:ser>
        <c:ser>
          <c:idx val="19"/>
          <c:order val="19"/>
          <c:tx>
            <c:strRef>
              <c:f>ClasificadorEucli!$V$2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ClasificadorEucli!$V$8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19A-4CDD-83A9-992A04ED5352}"/>
            </c:ext>
          </c:extLst>
        </c:ser>
        <c:ser>
          <c:idx val="20"/>
          <c:order val="20"/>
          <c:tx>
            <c:strRef>
              <c:f>ClasificadorEucli!$W$2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ClasificadorEucli!$W$8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19A-4CDD-83A9-992A04ED5352}"/>
            </c:ext>
          </c:extLst>
        </c:ser>
        <c:ser>
          <c:idx val="21"/>
          <c:order val="21"/>
          <c:tx>
            <c:strRef>
              <c:f>ClasificadorEucli!$X$2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ClasificadorEucli!$X$8</c:f>
              <c:numCache>
                <c:formatCode>0.0000000</c:formatCode>
                <c:ptCount val="1"/>
                <c:pt idx="0">
                  <c:v>0.99615384615384595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19A-4CDD-83A9-992A04ED5352}"/>
            </c:ext>
          </c:extLst>
        </c:ser>
        <c:ser>
          <c:idx val="22"/>
          <c:order val="22"/>
          <c:tx>
            <c:strRef>
              <c:f>ClasificadorEucli!$Y$2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ClasificadorEucli!$Y$8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19A-4CDD-83A9-992A04ED5352}"/>
            </c:ext>
          </c:extLst>
        </c:ser>
        <c:ser>
          <c:idx val="23"/>
          <c:order val="23"/>
          <c:tx>
            <c:strRef>
              <c:f>ClasificadorEucli!$Z$2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ClasificadorEucli!$Z$8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19A-4CDD-83A9-992A04ED5352}"/>
            </c:ext>
          </c:extLst>
        </c:ser>
        <c:ser>
          <c:idx val="24"/>
          <c:order val="24"/>
          <c:tx>
            <c:strRef>
              <c:f>ClasificadorEucli!$AA$2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ClasificadorEucli!$AA$8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19A-4CDD-83A9-992A04ED5352}"/>
            </c:ext>
          </c:extLst>
        </c:ser>
        <c:ser>
          <c:idx val="25"/>
          <c:order val="25"/>
          <c:tx>
            <c:strRef>
              <c:f>ClasificadorEucli!$AB$2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ClasificadorEucli!$AB$8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19A-4CDD-83A9-992A04ED5352}"/>
            </c:ext>
          </c:extLst>
        </c:ser>
        <c:ser>
          <c:idx val="26"/>
          <c:order val="26"/>
          <c:tx>
            <c:strRef>
              <c:f>ClasificadorEucli!$AC$2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ClasificadorEucli!$AC$8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19A-4CDD-83A9-992A04ED5352}"/>
            </c:ext>
          </c:extLst>
        </c:ser>
        <c:ser>
          <c:idx val="27"/>
          <c:order val="27"/>
          <c:tx>
            <c:strRef>
              <c:f>ClasificadorEucli!$AD$2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ClasificadorEucli!$AD$8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619A-4CDD-83A9-992A04ED5352}"/>
            </c:ext>
          </c:extLst>
        </c:ser>
        <c:ser>
          <c:idx val="28"/>
          <c:order val="28"/>
          <c:tx>
            <c:strRef>
              <c:f>ClasificadorEucli!$AE$2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ClasificadorEucli!$AE$8</c:f>
              <c:numCache>
                <c:formatCode>0.0000000</c:formatCode>
                <c:ptCount val="1"/>
                <c:pt idx="0">
                  <c:v>0.99615384615384595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619A-4CDD-83A9-992A04ED5352}"/>
            </c:ext>
          </c:extLst>
        </c:ser>
        <c:ser>
          <c:idx val="29"/>
          <c:order val="29"/>
          <c:tx>
            <c:strRef>
              <c:f>ClasificadorEucli!$AF$2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ClasificadorEucli!$AF$8</c:f>
              <c:numCache>
                <c:formatCode>0.0000000</c:formatCode>
                <c:ptCount val="1"/>
                <c:pt idx="0">
                  <c:v>0.98484848484848397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19A-4CDD-83A9-992A04ED5352}"/>
            </c:ext>
          </c:extLst>
        </c:ser>
        <c:ser>
          <c:idx val="30"/>
          <c:order val="30"/>
          <c:tx>
            <c:strRef>
              <c:f>ClasificadorEucli!$AG$2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ClasificadorEucli!$AG$8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619A-4CDD-83A9-992A04ED5352}"/>
            </c:ext>
          </c:extLst>
        </c:ser>
        <c:ser>
          <c:idx val="31"/>
          <c:order val="31"/>
          <c:tx>
            <c:strRef>
              <c:f>ClasificadorEucli!$AH$2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ClasificadorEucli!$AH$8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19A-4CDD-83A9-992A04ED5352}"/>
            </c:ext>
          </c:extLst>
        </c:ser>
        <c:ser>
          <c:idx val="32"/>
          <c:order val="32"/>
          <c:tx>
            <c:strRef>
              <c:f>ClasificadorEucli!$AI$2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ClasificadorEucli!$AI$8</c:f>
              <c:numCache>
                <c:formatCode>0.0000000</c:formatCode>
                <c:ptCount val="1"/>
                <c:pt idx="0">
                  <c:v>0.99615384615384595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19A-4CDD-83A9-992A04ED5352}"/>
            </c:ext>
          </c:extLst>
        </c:ser>
        <c:ser>
          <c:idx val="33"/>
          <c:order val="33"/>
          <c:tx>
            <c:strRef>
              <c:f>ClasificadorEucli!$AJ$2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ClasificadorEucli!$AJ$8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619A-4CDD-83A9-992A04ED5352}"/>
            </c:ext>
          </c:extLst>
        </c:ser>
        <c:ser>
          <c:idx val="34"/>
          <c:order val="34"/>
          <c:tx>
            <c:strRef>
              <c:f>ClasificadorEucli!$AK$2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ClasificadorEucli!$AK$8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619A-4CDD-83A9-992A04ED5352}"/>
            </c:ext>
          </c:extLst>
        </c:ser>
        <c:ser>
          <c:idx val="35"/>
          <c:order val="35"/>
          <c:tx>
            <c:strRef>
              <c:f>ClasificadorEucli!$AL$2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ClasificadorEucli!$AL$8</c:f>
              <c:numCache>
                <c:formatCode>0.0000000</c:formatCode>
                <c:ptCount val="1"/>
                <c:pt idx="0">
                  <c:v>0.99615384615384595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19A-4CDD-83A9-992A04ED5352}"/>
            </c:ext>
          </c:extLst>
        </c:ser>
        <c:ser>
          <c:idx val="36"/>
          <c:order val="36"/>
          <c:tx>
            <c:strRef>
              <c:f>ClasificadorEucli!$AM$2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ClasificadorEucli!$AM$8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619A-4CDD-83A9-992A04ED5352}"/>
            </c:ext>
          </c:extLst>
        </c:ser>
        <c:ser>
          <c:idx val="37"/>
          <c:order val="37"/>
          <c:tx>
            <c:strRef>
              <c:f>ClasificadorEucli!$AN$2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ClasificadorEucli!$AN$8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619A-4CDD-83A9-992A04ED5352}"/>
            </c:ext>
          </c:extLst>
        </c:ser>
        <c:ser>
          <c:idx val="38"/>
          <c:order val="38"/>
          <c:tx>
            <c:strRef>
              <c:f>ClasificadorEucli!$AO$2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ClasificadorEucli!$AO$8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619A-4CDD-83A9-992A04ED5352}"/>
            </c:ext>
          </c:extLst>
        </c:ser>
        <c:ser>
          <c:idx val="39"/>
          <c:order val="39"/>
          <c:tx>
            <c:strRef>
              <c:f>ClasificadorEucli!$AP$2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ClasificadorEucli!$AP$8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619A-4CDD-83A9-992A04ED5352}"/>
            </c:ext>
          </c:extLst>
        </c:ser>
        <c:ser>
          <c:idx val="40"/>
          <c:order val="40"/>
          <c:tx>
            <c:strRef>
              <c:f>ClasificadorEucli!$AQ$2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ClasificadorEucli!$AQ$8</c:f>
              <c:numCache>
                <c:formatCode>0.0000000</c:formatCode>
                <c:ptCount val="1"/>
                <c:pt idx="0">
                  <c:v>0.99242424242424199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619A-4CDD-83A9-992A04ED5352}"/>
            </c:ext>
          </c:extLst>
        </c:ser>
        <c:ser>
          <c:idx val="41"/>
          <c:order val="41"/>
          <c:tx>
            <c:strRef>
              <c:f>ClasificadorEucli!$AR$2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ClasificadorEucli!$AR$8</c:f>
              <c:numCache>
                <c:formatCode>0.0000000</c:formatCode>
                <c:ptCount val="1"/>
                <c:pt idx="0">
                  <c:v>0.98834134615384595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619A-4CDD-83A9-992A04ED5352}"/>
            </c:ext>
          </c:extLst>
        </c:ser>
        <c:ser>
          <c:idx val="42"/>
          <c:order val="42"/>
          <c:tx>
            <c:strRef>
              <c:f>ClasificadorEucli!$AS$2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ClasificadorEucli!$AS$8</c:f>
              <c:numCache>
                <c:formatCode>0.0000000</c:formatCode>
                <c:ptCount val="1"/>
                <c:pt idx="0">
                  <c:v>0.99615384615384595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619A-4CDD-83A9-992A04ED5352}"/>
            </c:ext>
          </c:extLst>
        </c:ser>
        <c:ser>
          <c:idx val="43"/>
          <c:order val="43"/>
          <c:tx>
            <c:strRef>
              <c:f>ClasificadorEucli!$AT$2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ClasificadorEucli!$AT$8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619A-4CDD-83A9-992A04ED5352}"/>
            </c:ext>
          </c:extLst>
        </c:ser>
        <c:ser>
          <c:idx val="44"/>
          <c:order val="44"/>
          <c:tx>
            <c:strRef>
              <c:f>ClasificadorEucli!$AU$2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ClasificadorEucli!$AU$8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19A-4CDD-83A9-992A04ED5352}"/>
            </c:ext>
          </c:extLst>
        </c:ser>
        <c:ser>
          <c:idx val="45"/>
          <c:order val="45"/>
          <c:tx>
            <c:strRef>
              <c:f>ClasificadorEucli!$AV$2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ClasificadorEucli!$AV$8</c:f>
              <c:numCache>
                <c:formatCode>0.0000000</c:formatCode>
                <c:ptCount val="1"/>
                <c:pt idx="0">
                  <c:v>0.98857808857808793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619A-4CDD-83A9-992A04ED5352}"/>
            </c:ext>
          </c:extLst>
        </c:ser>
        <c:ser>
          <c:idx val="46"/>
          <c:order val="46"/>
          <c:tx>
            <c:strRef>
              <c:f>ClasificadorEucli!$AW$2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ClasificadorEucli!$AW$8</c:f>
              <c:numCache>
                <c:formatCode>0.0000000</c:formatCode>
                <c:ptCount val="1"/>
                <c:pt idx="0">
                  <c:v>0.97069002812026794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619A-4CDD-83A9-992A04ED5352}"/>
            </c:ext>
          </c:extLst>
        </c:ser>
        <c:ser>
          <c:idx val="47"/>
          <c:order val="47"/>
          <c:tx>
            <c:strRef>
              <c:f>ClasificadorEucli!$AX$2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ClasificadorEucli!$AX$8</c:f>
              <c:numCache>
                <c:formatCode>0.0000000</c:formatCode>
                <c:ptCount val="1"/>
                <c:pt idx="0">
                  <c:v>0.99242424242424199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619A-4CDD-83A9-992A04ED5352}"/>
            </c:ext>
          </c:extLst>
        </c:ser>
        <c:ser>
          <c:idx val="48"/>
          <c:order val="48"/>
          <c:tx>
            <c:strRef>
              <c:f>ClasificadorEucli!$AY$2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ClasificadorEucli!$AY$8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619A-4CDD-83A9-992A04ED5352}"/>
            </c:ext>
          </c:extLst>
        </c:ser>
        <c:ser>
          <c:idx val="49"/>
          <c:order val="49"/>
          <c:tx>
            <c:strRef>
              <c:f>ClasificadorEucli!$AZ$2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ClasificadorEucli!$AZ$8</c:f>
              <c:numCache>
                <c:formatCode>0.0000000</c:formatCode>
                <c:ptCount val="1"/>
                <c:pt idx="0">
                  <c:v>0.992307692307692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619A-4CDD-83A9-992A04ED5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4908159"/>
        <c:axId val="1883246031"/>
      </c:barChart>
      <c:catAx>
        <c:axId val="50490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3246031"/>
        <c:crosses val="autoZero"/>
        <c:auto val="1"/>
        <c:lblAlgn val="ctr"/>
        <c:lblOffset val="100"/>
        <c:noMultiLvlLbl val="0"/>
      </c:catAx>
      <c:valAx>
        <c:axId val="188324603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4908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Especifidad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ClasificadorEucli!$C$2</c:f>
              <c:strCache>
                <c:ptCount val="1"/>
                <c:pt idx="0">
                  <c:v>ID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ClasificadorEucli!$C$11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8D-4876-AEE0-6DAEAAA51C80}"/>
            </c:ext>
          </c:extLst>
        </c:ser>
        <c:ser>
          <c:idx val="1"/>
          <c:order val="1"/>
          <c:tx>
            <c:strRef>
              <c:f>ClasificadorEucli!$D$2</c:f>
              <c:strCache>
                <c:ptCount val="1"/>
                <c:pt idx="0">
                  <c:v>ID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ClasificadorEucli!$D$11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8D-4876-AEE0-6DAEAAA51C80}"/>
            </c:ext>
          </c:extLst>
        </c:ser>
        <c:ser>
          <c:idx val="2"/>
          <c:order val="2"/>
          <c:tx>
            <c:strRef>
              <c:f>ClasificadorEucli!$E$2</c:f>
              <c:strCache>
                <c:ptCount val="1"/>
                <c:pt idx="0">
                  <c:v>ID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ClasificadorEucli!$E$11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8D-4876-AEE0-6DAEAAA51C80}"/>
            </c:ext>
          </c:extLst>
        </c:ser>
        <c:ser>
          <c:idx val="3"/>
          <c:order val="3"/>
          <c:tx>
            <c:strRef>
              <c:f>ClasificadorEucli!$F$2</c:f>
              <c:strCache>
                <c:ptCount val="1"/>
                <c:pt idx="0">
                  <c:v>ID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ClasificadorEucli!$F$11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8D-4876-AEE0-6DAEAAA51C80}"/>
            </c:ext>
          </c:extLst>
        </c:ser>
        <c:ser>
          <c:idx val="4"/>
          <c:order val="4"/>
          <c:tx>
            <c:strRef>
              <c:f>ClasificadorEucli!$G$2</c:f>
              <c:strCache>
                <c:ptCount val="1"/>
                <c:pt idx="0">
                  <c:v>ID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ClasificadorEucli!$G$11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8D-4876-AEE0-6DAEAAA51C80}"/>
            </c:ext>
          </c:extLst>
        </c:ser>
        <c:ser>
          <c:idx val="5"/>
          <c:order val="5"/>
          <c:tx>
            <c:strRef>
              <c:f>ClasificadorEucli!$H$2</c:f>
              <c:strCache>
                <c:ptCount val="1"/>
                <c:pt idx="0">
                  <c:v>ID 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ClasificadorEucli!$H$11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8D-4876-AEE0-6DAEAAA51C80}"/>
            </c:ext>
          </c:extLst>
        </c:ser>
        <c:ser>
          <c:idx val="6"/>
          <c:order val="6"/>
          <c:tx>
            <c:strRef>
              <c:f>ClasificadorEucli!$I$2</c:f>
              <c:strCache>
                <c:ptCount val="1"/>
                <c:pt idx="0">
                  <c:v>ID 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ClasificadorEucli!$I$11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8D-4876-AEE0-6DAEAAA51C80}"/>
            </c:ext>
          </c:extLst>
        </c:ser>
        <c:ser>
          <c:idx val="7"/>
          <c:order val="7"/>
          <c:tx>
            <c:strRef>
              <c:f>ClasificadorEucli!$J$2</c:f>
              <c:strCache>
                <c:ptCount val="1"/>
                <c:pt idx="0">
                  <c:v>ID 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ClasificadorEucli!$J$11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A8D-4876-AEE0-6DAEAAA51C80}"/>
            </c:ext>
          </c:extLst>
        </c:ser>
        <c:ser>
          <c:idx val="8"/>
          <c:order val="8"/>
          <c:tx>
            <c:strRef>
              <c:f>ClasificadorEucli!$K$2</c:f>
              <c:strCache>
                <c:ptCount val="1"/>
                <c:pt idx="0">
                  <c:v>ID 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ClasificadorEucli!$K$11</c:f>
              <c:numCache>
                <c:formatCode>0.0000000</c:formatCode>
                <c:ptCount val="1"/>
                <c:pt idx="0">
                  <c:v>0.9609375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A8D-4876-AEE0-6DAEAAA51C80}"/>
            </c:ext>
          </c:extLst>
        </c:ser>
        <c:ser>
          <c:idx val="9"/>
          <c:order val="9"/>
          <c:tx>
            <c:strRef>
              <c:f>ClasificadorEucli!$L$2</c:f>
              <c:strCache>
                <c:ptCount val="1"/>
                <c:pt idx="0">
                  <c:v>ID 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ClasificadorEucli!$L$11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A8D-4876-AEE0-6DAEAAA51C80}"/>
            </c:ext>
          </c:extLst>
        </c:ser>
        <c:ser>
          <c:idx val="10"/>
          <c:order val="10"/>
          <c:tx>
            <c:strRef>
              <c:f>ClasificadorEucli!$M$2</c:f>
              <c:strCache>
                <c:ptCount val="1"/>
                <c:pt idx="0">
                  <c:v>ID 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ClasificadorEucli!$M$11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A8D-4876-AEE0-6DAEAAA51C80}"/>
            </c:ext>
          </c:extLst>
        </c:ser>
        <c:ser>
          <c:idx val="11"/>
          <c:order val="11"/>
          <c:tx>
            <c:strRef>
              <c:f>ClasificadorEucli!$N$2</c:f>
              <c:strCache>
                <c:ptCount val="1"/>
                <c:pt idx="0">
                  <c:v>ID 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ClasificadorEucli!$N$11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A8D-4876-AEE0-6DAEAAA51C80}"/>
            </c:ext>
          </c:extLst>
        </c:ser>
        <c:ser>
          <c:idx val="12"/>
          <c:order val="12"/>
          <c:tx>
            <c:strRef>
              <c:f>ClasificadorEucli!$O$2</c:f>
              <c:strCache>
                <c:ptCount val="1"/>
                <c:pt idx="0">
                  <c:v>ID 13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ClasificadorEucli!$O$11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A8D-4876-AEE0-6DAEAAA51C80}"/>
            </c:ext>
          </c:extLst>
        </c:ser>
        <c:ser>
          <c:idx val="13"/>
          <c:order val="13"/>
          <c:tx>
            <c:strRef>
              <c:f>ClasificadorEucli!$P$2</c:f>
              <c:strCache>
                <c:ptCount val="1"/>
                <c:pt idx="0">
                  <c:v>ID 14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ClasificadorEucli!$P$11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A8D-4876-AEE0-6DAEAAA51C80}"/>
            </c:ext>
          </c:extLst>
        </c:ser>
        <c:ser>
          <c:idx val="14"/>
          <c:order val="14"/>
          <c:tx>
            <c:strRef>
              <c:f>ClasificadorEucli!$Q$2</c:f>
              <c:strCache>
                <c:ptCount val="1"/>
                <c:pt idx="0">
                  <c:v>ID 15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ClasificadorEucli!$Q$11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A8D-4876-AEE0-6DAEAAA51C80}"/>
            </c:ext>
          </c:extLst>
        </c:ser>
        <c:ser>
          <c:idx val="15"/>
          <c:order val="15"/>
          <c:tx>
            <c:strRef>
              <c:f>ClasificadorEucli!$R$2</c:f>
              <c:strCache>
                <c:ptCount val="1"/>
                <c:pt idx="0">
                  <c:v>ID 16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ClasificadorEucli!$R$11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A8D-4876-AEE0-6DAEAAA51C80}"/>
            </c:ext>
          </c:extLst>
        </c:ser>
        <c:ser>
          <c:idx val="16"/>
          <c:order val="16"/>
          <c:tx>
            <c:strRef>
              <c:f>ClasificadorEucli!$S$2</c:f>
              <c:strCache>
                <c:ptCount val="1"/>
                <c:pt idx="0">
                  <c:v>ID 17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ClasificadorEucli!$S$11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A8D-4876-AEE0-6DAEAAA51C80}"/>
            </c:ext>
          </c:extLst>
        </c:ser>
        <c:ser>
          <c:idx val="17"/>
          <c:order val="17"/>
          <c:tx>
            <c:strRef>
              <c:f>ClasificadorEucli!$T$2</c:f>
              <c:strCache>
                <c:ptCount val="1"/>
                <c:pt idx="0">
                  <c:v>ID 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ClasificadorEucli!$T$11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A8D-4876-AEE0-6DAEAAA51C80}"/>
            </c:ext>
          </c:extLst>
        </c:ser>
        <c:ser>
          <c:idx val="18"/>
          <c:order val="18"/>
          <c:tx>
            <c:strRef>
              <c:f>ClasificadorEucli!$U$2</c:f>
              <c:strCache>
                <c:ptCount val="1"/>
                <c:pt idx="0">
                  <c:v>ID 19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ClasificadorEucli!$U$11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A8D-4876-AEE0-6DAEAAA51C80}"/>
            </c:ext>
          </c:extLst>
        </c:ser>
        <c:ser>
          <c:idx val="19"/>
          <c:order val="19"/>
          <c:tx>
            <c:strRef>
              <c:f>ClasificadorEucli!$V$2</c:f>
              <c:strCache>
                <c:ptCount val="1"/>
                <c:pt idx="0">
                  <c:v>ID 20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ClasificadorEucli!$V$11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A8D-4876-AEE0-6DAEAAA51C80}"/>
            </c:ext>
          </c:extLst>
        </c:ser>
        <c:ser>
          <c:idx val="20"/>
          <c:order val="20"/>
          <c:tx>
            <c:strRef>
              <c:f>ClasificadorEucli!$W$2</c:f>
              <c:strCache>
                <c:ptCount val="1"/>
                <c:pt idx="0">
                  <c:v>ID 21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ClasificadorEucli!$W$11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A8D-4876-AEE0-6DAEAAA51C80}"/>
            </c:ext>
          </c:extLst>
        </c:ser>
        <c:ser>
          <c:idx val="21"/>
          <c:order val="21"/>
          <c:tx>
            <c:strRef>
              <c:f>ClasificadorEucli!$X$2</c:f>
              <c:strCache>
                <c:ptCount val="1"/>
                <c:pt idx="0">
                  <c:v>ID 22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ClasificadorEucli!$X$11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A8D-4876-AEE0-6DAEAAA51C80}"/>
            </c:ext>
          </c:extLst>
        </c:ser>
        <c:ser>
          <c:idx val="22"/>
          <c:order val="22"/>
          <c:tx>
            <c:strRef>
              <c:f>ClasificadorEucli!$Y$2</c:f>
              <c:strCache>
                <c:ptCount val="1"/>
                <c:pt idx="0">
                  <c:v>ID 23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ClasificadorEucli!$Y$11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A8D-4876-AEE0-6DAEAAA51C80}"/>
            </c:ext>
          </c:extLst>
        </c:ser>
        <c:ser>
          <c:idx val="23"/>
          <c:order val="23"/>
          <c:tx>
            <c:strRef>
              <c:f>ClasificadorEucli!$Z$2</c:f>
              <c:strCache>
                <c:ptCount val="1"/>
                <c:pt idx="0">
                  <c:v>ID 24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ClasificadorEucli!$Z$11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A8D-4876-AEE0-6DAEAAA51C80}"/>
            </c:ext>
          </c:extLst>
        </c:ser>
        <c:ser>
          <c:idx val="24"/>
          <c:order val="24"/>
          <c:tx>
            <c:strRef>
              <c:f>ClasificadorEucli!$AA$2</c:f>
              <c:strCache>
                <c:ptCount val="1"/>
                <c:pt idx="0">
                  <c:v>ID 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ClasificadorEucli!$AA$11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A8D-4876-AEE0-6DAEAAA51C80}"/>
            </c:ext>
          </c:extLst>
        </c:ser>
        <c:ser>
          <c:idx val="25"/>
          <c:order val="25"/>
          <c:tx>
            <c:strRef>
              <c:f>ClasificadorEucli!$AB$2</c:f>
              <c:strCache>
                <c:ptCount val="1"/>
                <c:pt idx="0">
                  <c:v>ID 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ClasificadorEucli!$AB$11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7A8D-4876-AEE0-6DAEAAA51C80}"/>
            </c:ext>
          </c:extLst>
        </c:ser>
        <c:ser>
          <c:idx val="26"/>
          <c:order val="26"/>
          <c:tx>
            <c:strRef>
              <c:f>ClasificadorEucli!$AC$2</c:f>
              <c:strCache>
                <c:ptCount val="1"/>
                <c:pt idx="0">
                  <c:v>ID 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ClasificadorEucli!$AC$11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A8D-4876-AEE0-6DAEAAA51C80}"/>
            </c:ext>
          </c:extLst>
        </c:ser>
        <c:ser>
          <c:idx val="27"/>
          <c:order val="27"/>
          <c:tx>
            <c:strRef>
              <c:f>ClasificadorEucli!$AD$2</c:f>
              <c:strCache>
                <c:ptCount val="1"/>
                <c:pt idx="0">
                  <c:v>ID 28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ClasificadorEucli!$AD$11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A8D-4876-AEE0-6DAEAAA51C80}"/>
            </c:ext>
          </c:extLst>
        </c:ser>
        <c:ser>
          <c:idx val="28"/>
          <c:order val="28"/>
          <c:tx>
            <c:strRef>
              <c:f>ClasificadorEucli!$AE$2</c:f>
              <c:strCache>
                <c:ptCount val="1"/>
                <c:pt idx="0">
                  <c:v>ID 29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ClasificadorEucli!$AE$11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7A8D-4876-AEE0-6DAEAAA51C80}"/>
            </c:ext>
          </c:extLst>
        </c:ser>
        <c:ser>
          <c:idx val="29"/>
          <c:order val="29"/>
          <c:tx>
            <c:strRef>
              <c:f>ClasificadorEucli!$AF$2</c:f>
              <c:strCache>
                <c:ptCount val="1"/>
                <c:pt idx="0">
                  <c:v>ID 30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ClasificadorEucli!$AF$11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A8D-4876-AEE0-6DAEAAA51C80}"/>
            </c:ext>
          </c:extLst>
        </c:ser>
        <c:ser>
          <c:idx val="30"/>
          <c:order val="30"/>
          <c:tx>
            <c:strRef>
              <c:f>ClasificadorEucli!$AG$2</c:f>
              <c:strCache>
                <c:ptCount val="1"/>
                <c:pt idx="0">
                  <c:v>ID 31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ClasificadorEucli!$AG$11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7A8D-4876-AEE0-6DAEAAA51C80}"/>
            </c:ext>
          </c:extLst>
        </c:ser>
        <c:ser>
          <c:idx val="31"/>
          <c:order val="31"/>
          <c:tx>
            <c:strRef>
              <c:f>ClasificadorEucli!$AH$2</c:f>
              <c:strCache>
                <c:ptCount val="1"/>
                <c:pt idx="0">
                  <c:v>ID 32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ClasificadorEucli!$AH$11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A8D-4876-AEE0-6DAEAAA51C80}"/>
            </c:ext>
          </c:extLst>
        </c:ser>
        <c:ser>
          <c:idx val="32"/>
          <c:order val="32"/>
          <c:tx>
            <c:strRef>
              <c:f>ClasificadorEucli!$AI$2</c:f>
              <c:strCache>
                <c:ptCount val="1"/>
                <c:pt idx="0">
                  <c:v>ID 33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ClasificadorEucli!$AI$11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A8D-4876-AEE0-6DAEAAA51C80}"/>
            </c:ext>
          </c:extLst>
        </c:ser>
        <c:ser>
          <c:idx val="33"/>
          <c:order val="33"/>
          <c:tx>
            <c:strRef>
              <c:f>ClasificadorEucli!$AJ$2</c:f>
              <c:strCache>
                <c:ptCount val="1"/>
                <c:pt idx="0">
                  <c:v>ID 34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ClasificadorEucli!$AJ$11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7A8D-4876-AEE0-6DAEAAA51C80}"/>
            </c:ext>
          </c:extLst>
        </c:ser>
        <c:ser>
          <c:idx val="34"/>
          <c:order val="34"/>
          <c:tx>
            <c:strRef>
              <c:f>ClasificadorEucli!$AK$2</c:f>
              <c:strCache>
                <c:ptCount val="1"/>
                <c:pt idx="0">
                  <c:v>ID 35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ClasificadorEucli!$AK$11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7A8D-4876-AEE0-6DAEAAA51C80}"/>
            </c:ext>
          </c:extLst>
        </c:ser>
        <c:ser>
          <c:idx val="35"/>
          <c:order val="35"/>
          <c:tx>
            <c:strRef>
              <c:f>ClasificadorEucli!$AL$2</c:f>
              <c:strCache>
                <c:ptCount val="1"/>
                <c:pt idx="0">
                  <c:v>ID 36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ClasificadorEucli!$AL$11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A8D-4876-AEE0-6DAEAAA51C80}"/>
            </c:ext>
          </c:extLst>
        </c:ser>
        <c:ser>
          <c:idx val="36"/>
          <c:order val="36"/>
          <c:tx>
            <c:strRef>
              <c:f>ClasificadorEucli!$AM$2</c:f>
              <c:strCache>
                <c:ptCount val="1"/>
                <c:pt idx="0">
                  <c:v>ID 37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ClasificadorEucli!$AM$11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7A8D-4876-AEE0-6DAEAAA51C80}"/>
            </c:ext>
          </c:extLst>
        </c:ser>
        <c:ser>
          <c:idx val="37"/>
          <c:order val="37"/>
          <c:tx>
            <c:strRef>
              <c:f>ClasificadorEucli!$AN$2</c:f>
              <c:strCache>
                <c:ptCount val="1"/>
                <c:pt idx="0">
                  <c:v>ID 38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ClasificadorEucli!$AN$11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7A8D-4876-AEE0-6DAEAAA51C80}"/>
            </c:ext>
          </c:extLst>
        </c:ser>
        <c:ser>
          <c:idx val="38"/>
          <c:order val="38"/>
          <c:tx>
            <c:strRef>
              <c:f>ClasificadorEucli!$AO$2</c:f>
              <c:strCache>
                <c:ptCount val="1"/>
                <c:pt idx="0">
                  <c:v>ID 39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ClasificadorEucli!$AO$11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7A8D-4876-AEE0-6DAEAAA51C80}"/>
            </c:ext>
          </c:extLst>
        </c:ser>
        <c:ser>
          <c:idx val="39"/>
          <c:order val="39"/>
          <c:tx>
            <c:strRef>
              <c:f>ClasificadorEucli!$AP$2</c:f>
              <c:strCache>
                <c:ptCount val="1"/>
                <c:pt idx="0">
                  <c:v>ID 40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ClasificadorEucli!$AP$11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7A8D-4876-AEE0-6DAEAAA51C80}"/>
            </c:ext>
          </c:extLst>
        </c:ser>
        <c:ser>
          <c:idx val="40"/>
          <c:order val="40"/>
          <c:tx>
            <c:strRef>
              <c:f>ClasificadorEucli!$AQ$2</c:f>
              <c:strCache>
                <c:ptCount val="1"/>
                <c:pt idx="0">
                  <c:v>ID 41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ClasificadorEucli!$AQ$11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7A8D-4876-AEE0-6DAEAAA51C80}"/>
            </c:ext>
          </c:extLst>
        </c:ser>
        <c:ser>
          <c:idx val="41"/>
          <c:order val="41"/>
          <c:tx>
            <c:strRef>
              <c:f>ClasificadorEucli!$AR$2</c:f>
              <c:strCache>
                <c:ptCount val="1"/>
                <c:pt idx="0">
                  <c:v>ID 42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ClasificadorEucli!$AR$11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7A8D-4876-AEE0-6DAEAAA51C80}"/>
            </c:ext>
          </c:extLst>
        </c:ser>
        <c:ser>
          <c:idx val="42"/>
          <c:order val="42"/>
          <c:tx>
            <c:strRef>
              <c:f>ClasificadorEucli!$AS$2</c:f>
              <c:strCache>
                <c:ptCount val="1"/>
                <c:pt idx="0">
                  <c:v>ID 43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ClasificadorEucli!$AS$11</c:f>
              <c:numCache>
                <c:formatCode>0.0000000</c:formatCode>
                <c:ptCount val="1"/>
                <c:pt idx="0">
                  <c:v>0.9921875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A8D-4876-AEE0-6DAEAAA51C80}"/>
            </c:ext>
          </c:extLst>
        </c:ser>
        <c:ser>
          <c:idx val="43"/>
          <c:order val="43"/>
          <c:tx>
            <c:strRef>
              <c:f>ClasificadorEucli!$AT$2</c:f>
              <c:strCache>
                <c:ptCount val="1"/>
                <c:pt idx="0">
                  <c:v>ID 44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ClasificadorEucli!$AT$11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7A8D-4876-AEE0-6DAEAAA51C80}"/>
            </c:ext>
          </c:extLst>
        </c:ser>
        <c:ser>
          <c:idx val="44"/>
          <c:order val="44"/>
          <c:tx>
            <c:strRef>
              <c:f>ClasificadorEucli!$AU$2</c:f>
              <c:strCache>
                <c:ptCount val="1"/>
                <c:pt idx="0">
                  <c:v>ID 45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ClasificadorEucli!$AU$11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A8D-4876-AEE0-6DAEAAA51C80}"/>
            </c:ext>
          </c:extLst>
        </c:ser>
        <c:ser>
          <c:idx val="45"/>
          <c:order val="45"/>
          <c:tx>
            <c:strRef>
              <c:f>ClasificadorEucli!$AV$2</c:f>
              <c:strCache>
                <c:ptCount val="1"/>
                <c:pt idx="0">
                  <c:v>ID 46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ClasificadorEucli!$AV$11</c:f>
              <c:numCache>
                <c:formatCode>0.0000000</c:formatCode>
                <c:ptCount val="1"/>
                <c:pt idx="0">
                  <c:v>0.9765625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7A8D-4876-AEE0-6DAEAAA51C80}"/>
            </c:ext>
          </c:extLst>
        </c:ser>
        <c:ser>
          <c:idx val="46"/>
          <c:order val="46"/>
          <c:tx>
            <c:strRef>
              <c:f>ClasificadorEucli!$AW$2</c:f>
              <c:strCache>
                <c:ptCount val="1"/>
                <c:pt idx="0">
                  <c:v>ID 47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ClasificadorEucli!$AW$11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7A8D-4876-AEE0-6DAEAAA51C80}"/>
            </c:ext>
          </c:extLst>
        </c:ser>
        <c:ser>
          <c:idx val="47"/>
          <c:order val="47"/>
          <c:tx>
            <c:strRef>
              <c:f>ClasificadorEucli!$AX$2</c:f>
              <c:strCache>
                <c:ptCount val="1"/>
                <c:pt idx="0">
                  <c:v>ID 48</c:v>
                </c:pt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ClasificadorEucli!$AX$11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7A8D-4876-AEE0-6DAEAAA51C80}"/>
            </c:ext>
          </c:extLst>
        </c:ser>
        <c:ser>
          <c:idx val="48"/>
          <c:order val="48"/>
          <c:tx>
            <c:strRef>
              <c:f>ClasificadorEucli!$AY$2</c:f>
              <c:strCache>
                <c:ptCount val="1"/>
                <c:pt idx="0">
                  <c:v>ID 49</c:v>
                </c:pt>
              </c:strCache>
            </c:strRef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ClasificadorEucli!$AY$11</c:f>
              <c:numCache>
                <c:formatCode>0.0000000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7A8D-4876-AEE0-6DAEAAA51C80}"/>
            </c:ext>
          </c:extLst>
        </c:ser>
        <c:ser>
          <c:idx val="49"/>
          <c:order val="49"/>
          <c:tx>
            <c:strRef>
              <c:f>ClasificadorEucli!$AZ$2</c:f>
              <c:strCache>
                <c:ptCount val="1"/>
                <c:pt idx="0">
                  <c:v>ID 50</c:v>
                </c:pt>
              </c:strCache>
            </c:strRef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ClasificadorEucli!$AZ$11</c:f>
              <c:numCache>
                <c:formatCode>0.0000000</c:formatCode>
                <c:ptCount val="1"/>
                <c:pt idx="0">
                  <c:v>0.984375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7A8D-4876-AEE0-6DAEAAA51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1173711"/>
        <c:axId val="1926387903"/>
      </c:barChart>
      <c:catAx>
        <c:axId val="511173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6387903"/>
        <c:crosses val="autoZero"/>
        <c:auto val="1"/>
        <c:lblAlgn val="ctr"/>
        <c:lblOffset val="100"/>
        <c:noMultiLvlLbl val="0"/>
      </c:catAx>
      <c:valAx>
        <c:axId val="1926387903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173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4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4" Type="http://schemas.openxmlformats.org/officeDocument/2006/relationships/chart" Target="../charts/chart2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296333</xdr:colOff>
      <xdr:row>0</xdr:row>
      <xdr:rowOff>169333</xdr:rowOff>
    </xdr:from>
    <xdr:to>
      <xdr:col>66</xdr:col>
      <xdr:colOff>359833</xdr:colOff>
      <xdr:row>18</xdr:row>
      <xdr:rowOff>169333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3F610CB-995C-4BEA-A211-8C5656C96A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253999</xdr:colOff>
      <xdr:row>20</xdr:row>
      <xdr:rowOff>78316</xdr:rowOff>
    </xdr:from>
    <xdr:to>
      <xdr:col>66</xdr:col>
      <xdr:colOff>402166</xdr:colOff>
      <xdr:row>37</xdr:row>
      <xdr:rowOff>190499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33E5674-4A60-4A50-AD5B-5916F2E276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53</xdr:col>
      <xdr:colOff>238123</xdr:colOff>
      <xdr:row>39</xdr:row>
      <xdr:rowOff>126999</xdr:rowOff>
    </xdr:from>
    <xdr:to>
      <xdr:col>66</xdr:col>
      <xdr:colOff>465667</xdr:colOff>
      <xdr:row>56</xdr:row>
      <xdr:rowOff>95249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317678D-659D-419D-AF4E-715A95EDB7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39</xdr:col>
      <xdr:colOff>703791</xdr:colOff>
      <xdr:row>22</xdr:row>
      <xdr:rowOff>52917</xdr:rowOff>
    </xdr:from>
    <xdr:to>
      <xdr:col>52</xdr:col>
      <xdr:colOff>465667</xdr:colOff>
      <xdr:row>44</xdr:row>
      <xdr:rowOff>63499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6A1445E-0F85-4B10-AA13-4BBE044FBE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68791</xdr:colOff>
      <xdr:row>45</xdr:row>
      <xdr:rowOff>67734</xdr:rowOff>
    </xdr:from>
    <xdr:to>
      <xdr:col>52</xdr:col>
      <xdr:colOff>465667</xdr:colOff>
      <xdr:row>61</xdr:row>
      <xdr:rowOff>63500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A21A5414-FB8C-4350-8F12-601930445D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40</xdr:col>
      <xdr:colOff>79373</xdr:colOff>
      <xdr:row>62</xdr:row>
      <xdr:rowOff>35982</xdr:rowOff>
    </xdr:from>
    <xdr:to>
      <xdr:col>52</xdr:col>
      <xdr:colOff>645582</xdr:colOff>
      <xdr:row>78</xdr:row>
      <xdr:rowOff>105833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13021ED-5B9D-438E-AA58-E9C21FA3FF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285749</xdr:colOff>
      <xdr:row>3</xdr:row>
      <xdr:rowOff>104773</xdr:rowOff>
    </xdr:from>
    <xdr:to>
      <xdr:col>64</xdr:col>
      <xdr:colOff>726280</xdr:colOff>
      <xdr:row>31</xdr:row>
      <xdr:rowOff>130969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D71E5C4-738D-461C-ACC6-507052033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726280</xdr:colOff>
      <xdr:row>34</xdr:row>
      <xdr:rowOff>119062</xdr:rowOff>
    </xdr:from>
    <xdr:to>
      <xdr:col>63</xdr:col>
      <xdr:colOff>583406</xdr:colOff>
      <xdr:row>62</xdr:row>
      <xdr:rowOff>107155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F3DCAC5-5890-475F-BED0-E5CF0EBEB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66</xdr:col>
      <xdr:colOff>714374</xdr:colOff>
      <xdr:row>4</xdr:row>
      <xdr:rowOff>119061</xdr:rowOff>
    </xdr:from>
    <xdr:to>
      <xdr:col>73</xdr:col>
      <xdr:colOff>476249</xdr:colOff>
      <xdr:row>24</xdr:row>
      <xdr:rowOff>107155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38AE5CE-25F4-4EA5-B76A-7B207B5A6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65</xdr:col>
      <xdr:colOff>154779</xdr:colOff>
      <xdr:row>25</xdr:row>
      <xdr:rowOff>11905</xdr:rowOff>
    </xdr:from>
    <xdr:to>
      <xdr:col>75</xdr:col>
      <xdr:colOff>11906</xdr:colOff>
      <xdr:row>52</xdr:row>
      <xdr:rowOff>35719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CC1948A-6374-4DBF-91E5-765835E0F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728663</xdr:colOff>
      <xdr:row>21</xdr:row>
      <xdr:rowOff>83343</xdr:rowOff>
    </xdr:from>
    <xdr:to>
      <xdr:col>53</xdr:col>
      <xdr:colOff>261937</xdr:colOff>
      <xdr:row>50</xdr:row>
      <xdr:rowOff>107156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F44B780-2CEC-471D-BF13-4805B25591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285750</xdr:colOff>
      <xdr:row>3</xdr:row>
      <xdr:rowOff>104774</xdr:rowOff>
    </xdr:from>
    <xdr:to>
      <xdr:col>62</xdr:col>
      <xdr:colOff>114300</xdr:colOff>
      <xdr:row>26</xdr:row>
      <xdr:rowOff>76199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659BFAC-BDC2-45CB-AB38-741DD1768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54</xdr:col>
      <xdr:colOff>0</xdr:colOff>
      <xdr:row>27</xdr:row>
      <xdr:rowOff>0</xdr:rowOff>
    </xdr:from>
    <xdr:to>
      <xdr:col>62</xdr:col>
      <xdr:colOff>190500</xdr:colOff>
      <xdr:row>52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7E266F5-E5BD-40C5-8AFE-07800517F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62</xdr:col>
      <xdr:colOff>476249</xdr:colOff>
      <xdr:row>3</xdr:row>
      <xdr:rowOff>95248</xdr:rowOff>
    </xdr:from>
    <xdr:to>
      <xdr:col>69</xdr:col>
      <xdr:colOff>238124</xdr:colOff>
      <xdr:row>23</xdr:row>
      <xdr:rowOff>71436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8C15110-6FB4-4711-A85E-F15D6C5F5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62</xdr:col>
      <xdr:colOff>761999</xdr:colOff>
      <xdr:row>27</xdr:row>
      <xdr:rowOff>35717</xdr:rowOff>
    </xdr:from>
    <xdr:to>
      <xdr:col>69</xdr:col>
      <xdr:colOff>333374</xdr:colOff>
      <xdr:row>47</xdr:row>
      <xdr:rowOff>64293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F16288A3-6375-4434-9D29-C949847D5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285750</xdr:colOff>
      <xdr:row>3</xdr:row>
      <xdr:rowOff>104774</xdr:rowOff>
    </xdr:from>
    <xdr:to>
      <xdr:col>62</xdr:col>
      <xdr:colOff>114300</xdr:colOff>
      <xdr:row>26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D6E460E-B6B4-47A3-8C58-73BFC74C3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54</xdr:col>
      <xdr:colOff>0</xdr:colOff>
      <xdr:row>27</xdr:row>
      <xdr:rowOff>0</xdr:rowOff>
    </xdr:from>
    <xdr:to>
      <xdr:col>62</xdr:col>
      <xdr:colOff>190500</xdr:colOff>
      <xdr:row>46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C6A5D1-D9FE-4C20-92DA-EC3F87807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62</xdr:col>
      <xdr:colOff>476249</xdr:colOff>
      <xdr:row>3</xdr:row>
      <xdr:rowOff>95248</xdr:rowOff>
    </xdr:from>
    <xdr:to>
      <xdr:col>69</xdr:col>
      <xdr:colOff>238124</xdr:colOff>
      <xdr:row>23</xdr:row>
      <xdr:rowOff>71436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8315CC4-1E29-4784-8369-2859C0C49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62</xdr:col>
      <xdr:colOff>761999</xdr:colOff>
      <xdr:row>27</xdr:row>
      <xdr:rowOff>0</xdr:rowOff>
    </xdr:from>
    <xdr:to>
      <xdr:col>69</xdr:col>
      <xdr:colOff>333374</xdr:colOff>
      <xdr:row>41</xdr:row>
      <xdr:rowOff>64293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329F532-DE7E-4CCC-81F9-8236B6815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285750</xdr:colOff>
      <xdr:row>3</xdr:row>
      <xdr:rowOff>0</xdr:rowOff>
    </xdr:from>
    <xdr:to>
      <xdr:col>62</xdr:col>
      <xdr:colOff>114300</xdr:colOff>
      <xdr:row>20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91B97F2-F048-475E-B90C-7A5ABED04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54</xdr:col>
      <xdr:colOff>0</xdr:colOff>
      <xdr:row>21</xdr:row>
      <xdr:rowOff>0</xdr:rowOff>
    </xdr:from>
    <xdr:to>
      <xdr:col>62</xdr:col>
      <xdr:colOff>190500</xdr:colOff>
      <xdr:row>40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D97DD33-0284-462F-9956-8E695969B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62</xdr:col>
      <xdr:colOff>476249</xdr:colOff>
      <xdr:row>3</xdr:row>
      <xdr:rowOff>0</xdr:rowOff>
    </xdr:from>
    <xdr:to>
      <xdr:col>69</xdr:col>
      <xdr:colOff>238124</xdr:colOff>
      <xdr:row>17</xdr:row>
      <xdr:rowOff>71436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3422655-EFF7-4940-AAC1-5696E389D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62</xdr:col>
      <xdr:colOff>761999</xdr:colOff>
      <xdr:row>21</xdr:row>
      <xdr:rowOff>0</xdr:rowOff>
    </xdr:from>
    <xdr:to>
      <xdr:col>69</xdr:col>
      <xdr:colOff>333374</xdr:colOff>
      <xdr:row>35</xdr:row>
      <xdr:rowOff>64293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8DD4F78-8897-41FB-8EBA-453E25717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285750</xdr:colOff>
      <xdr:row>3</xdr:row>
      <xdr:rowOff>0</xdr:rowOff>
    </xdr:from>
    <xdr:to>
      <xdr:col>62</xdr:col>
      <xdr:colOff>114300</xdr:colOff>
      <xdr:row>20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2D8E3D6-BCBC-4016-90B0-03DA0C30A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54</xdr:col>
      <xdr:colOff>0</xdr:colOff>
      <xdr:row>21</xdr:row>
      <xdr:rowOff>0</xdr:rowOff>
    </xdr:from>
    <xdr:to>
      <xdr:col>62</xdr:col>
      <xdr:colOff>190500</xdr:colOff>
      <xdr:row>44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E6C99E0-F3DD-4E7F-9303-E0F60EB89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62</xdr:col>
      <xdr:colOff>476249</xdr:colOff>
      <xdr:row>3</xdr:row>
      <xdr:rowOff>0</xdr:rowOff>
    </xdr:from>
    <xdr:to>
      <xdr:col>69</xdr:col>
      <xdr:colOff>238124</xdr:colOff>
      <xdr:row>17</xdr:row>
      <xdr:rowOff>71436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0D488D2-CEE9-4CFF-9D4F-4761A66BE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62</xdr:col>
      <xdr:colOff>761999</xdr:colOff>
      <xdr:row>21</xdr:row>
      <xdr:rowOff>35717</xdr:rowOff>
    </xdr:from>
    <xdr:to>
      <xdr:col>69</xdr:col>
      <xdr:colOff>333374</xdr:colOff>
      <xdr:row>39</xdr:row>
      <xdr:rowOff>64293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09E173C-938B-4DA2-9F77-062219DA6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2</xdr:row>
      <xdr:rowOff>23812</xdr:rowOff>
    </xdr:from>
    <xdr:to>
      <xdr:col>13</xdr:col>
      <xdr:colOff>66675</xdr:colOff>
      <xdr:row>16</xdr:row>
      <xdr:rowOff>100012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D332427-B10A-4C74-91CB-34DCA99868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238125</xdr:colOff>
      <xdr:row>2</xdr:row>
      <xdr:rowOff>66675</xdr:rowOff>
    </xdr:from>
    <xdr:to>
      <xdr:col>20</xdr:col>
      <xdr:colOff>238125</xdr:colOff>
      <xdr:row>16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14F8F68-1B4A-487C-8499-63E838F48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342899</xdr:colOff>
      <xdr:row>2</xdr:row>
      <xdr:rowOff>138112</xdr:rowOff>
    </xdr:from>
    <xdr:to>
      <xdr:col>17</xdr:col>
      <xdr:colOff>466724</xdr:colOff>
      <xdr:row>16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887F218-FE45-4D6E-9454-950C805598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285750</xdr:colOff>
      <xdr:row>3</xdr:row>
      <xdr:rowOff>104774</xdr:rowOff>
    </xdr:from>
    <xdr:to>
      <xdr:col>62</xdr:col>
      <xdr:colOff>114300</xdr:colOff>
      <xdr:row>26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4BC795-1A79-4081-ADE5-C296C6492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54</xdr:col>
      <xdr:colOff>0</xdr:colOff>
      <xdr:row>27</xdr:row>
      <xdr:rowOff>0</xdr:rowOff>
    </xdr:from>
    <xdr:to>
      <xdr:col>62</xdr:col>
      <xdr:colOff>190500</xdr:colOff>
      <xdr:row>50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0B8BF4E-B939-48A7-AE2A-245022EC4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62</xdr:col>
      <xdr:colOff>476249</xdr:colOff>
      <xdr:row>3</xdr:row>
      <xdr:rowOff>95248</xdr:rowOff>
    </xdr:from>
    <xdr:to>
      <xdr:col>69</xdr:col>
      <xdr:colOff>238124</xdr:colOff>
      <xdr:row>23</xdr:row>
      <xdr:rowOff>71436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DA7CF68-5B4C-4D0E-9CC0-1FEEC8B96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62</xdr:col>
      <xdr:colOff>761999</xdr:colOff>
      <xdr:row>27</xdr:row>
      <xdr:rowOff>35717</xdr:rowOff>
    </xdr:from>
    <xdr:to>
      <xdr:col>69</xdr:col>
      <xdr:colOff>333374</xdr:colOff>
      <xdr:row>45</xdr:row>
      <xdr:rowOff>64293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5B593FC-8ACA-4FB9-98C1-A3BD7C1A8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6CA0-FB80-4407-8451-0AB7B8143F41}">
  <dimension ref="B1:BN38"/>
  <sheetViews>
    <sheetView topLeftCell="AH4" workbookViewId="0">
      <selection activeCell="AT16" sqref="AT16"/>
    </sheetView>
  </sheetViews>
  <sheetFormatPr baseColWidth="10" defaultRowHeight="15" x14ac:dyDescent="0.25"/>
  <cols>
    <col min="2" max="2" width="7" bestFit="1" customWidth="1"/>
    <col min="3" max="3" width="17.28515625" bestFit="1" customWidth="1"/>
    <col min="6" max="6" width="16.28515625" customWidth="1"/>
    <col min="9" max="9" width="10.85546875" bestFit="1" customWidth="1"/>
    <col min="10" max="10" width="7.28515625" bestFit="1" customWidth="1"/>
    <col min="11" max="11" width="7" style="35" customWidth="1"/>
    <col min="12" max="12" width="9.140625" bestFit="1" customWidth="1"/>
    <col min="13" max="13" width="7.28515625" bestFit="1" customWidth="1"/>
    <col min="14" max="14" width="7" style="35" customWidth="1"/>
    <col min="15" max="15" width="7.28515625" bestFit="1" customWidth="1"/>
    <col min="16" max="18" width="7" bestFit="1" customWidth="1"/>
    <col min="19" max="19" width="7" style="35" customWidth="1"/>
    <col min="20" max="21" width="9" bestFit="1" customWidth="1"/>
    <col min="22" max="22" width="7" bestFit="1" customWidth="1"/>
    <col min="23" max="23" width="9" bestFit="1" customWidth="1"/>
    <col min="24" max="24" width="7" bestFit="1" customWidth="1"/>
    <col min="26" max="26" width="12.5703125" bestFit="1" customWidth="1"/>
    <col min="27" max="29" width="4" bestFit="1" customWidth="1"/>
    <col min="30" max="45" width="4.42578125" bestFit="1" customWidth="1"/>
    <col min="46" max="46" width="13.7109375" bestFit="1" customWidth="1"/>
    <col min="47" max="47" width="5.5703125" bestFit="1" customWidth="1"/>
    <col min="48" max="49" width="6.140625" bestFit="1" customWidth="1"/>
    <col min="50" max="57" width="5.5703125" bestFit="1" customWidth="1"/>
    <col min="58" max="59" width="5.42578125" bestFit="1" customWidth="1"/>
    <col min="60" max="61" width="5.5703125" bestFit="1" customWidth="1"/>
  </cols>
  <sheetData>
    <row r="1" spans="3:66" x14ac:dyDescent="0.25">
      <c r="AU1" s="35"/>
    </row>
    <row r="2" spans="3:66" x14ac:dyDescent="0.25">
      <c r="AT2" s="35"/>
      <c r="AU2" s="35"/>
    </row>
    <row r="3" spans="3:66" x14ac:dyDescent="0.25">
      <c r="AS3" s="35"/>
      <c r="AT3" s="35"/>
      <c r="AU3" s="35"/>
    </row>
    <row r="4" spans="3:66" ht="15.75" thickBot="1" x14ac:dyDescent="0.3">
      <c r="C4" s="223" t="s">
        <v>78</v>
      </c>
      <c r="D4" s="230" t="s">
        <v>118</v>
      </c>
      <c r="E4" s="231" t="s">
        <v>107</v>
      </c>
      <c r="F4" s="231"/>
      <c r="G4" s="231"/>
      <c r="AS4" s="35"/>
      <c r="AT4" s="35"/>
      <c r="AU4" s="35"/>
    </row>
    <row r="5" spans="3:66" ht="15.75" thickBot="1" x14ac:dyDescent="0.3">
      <c r="C5" s="224"/>
      <c r="D5" s="230"/>
      <c r="E5" s="84">
        <v>1</v>
      </c>
      <c r="F5" s="84">
        <v>10</v>
      </c>
      <c r="G5" s="85">
        <v>20</v>
      </c>
      <c r="I5" s="213" t="s">
        <v>78</v>
      </c>
      <c r="J5" s="215" t="s">
        <v>0</v>
      </c>
      <c r="K5" s="216"/>
      <c r="L5" s="216"/>
      <c r="M5" s="216"/>
      <c r="N5" s="216"/>
      <c r="O5" s="217"/>
      <c r="P5" s="35"/>
      <c r="Q5" s="35"/>
      <c r="R5" s="35"/>
      <c r="T5" s="35"/>
      <c r="U5" s="35"/>
      <c r="V5" s="35"/>
      <c r="W5" s="35"/>
      <c r="X5" s="35"/>
      <c r="Z5" s="182" t="s">
        <v>202</v>
      </c>
      <c r="AA5" s="180">
        <v>1</v>
      </c>
      <c r="AB5" s="180">
        <v>2</v>
      </c>
      <c r="AC5" s="180">
        <v>3</v>
      </c>
      <c r="AD5" s="180">
        <v>4</v>
      </c>
      <c r="AE5" s="180">
        <v>5</v>
      </c>
      <c r="AF5" s="180">
        <v>6</v>
      </c>
      <c r="AG5" s="180">
        <v>7</v>
      </c>
      <c r="AH5" s="180">
        <v>8</v>
      </c>
      <c r="AI5" s="180">
        <v>9</v>
      </c>
      <c r="AJ5" s="180">
        <v>10</v>
      </c>
      <c r="AK5" s="180">
        <v>11</v>
      </c>
      <c r="AL5" s="180">
        <v>12</v>
      </c>
      <c r="AM5" s="180">
        <v>13</v>
      </c>
      <c r="AN5" s="180">
        <v>14</v>
      </c>
      <c r="AO5" s="180">
        <v>15</v>
      </c>
      <c r="AP5" s="181">
        <v>16</v>
      </c>
      <c r="AS5" s="35"/>
      <c r="AT5" s="213" t="s">
        <v>78</v>
      </c>
      <c r="AU5" s="215" t="s">
        <v>0</v>
      </c>
      <c r="AV5" s="216"/>
      <c r="AW5" s="216"/>
      <c r="AX5" s="216"/>
      <c r="AY5" s="217"/>
      <c r="AZ5" s="216" t="s">
        <v>120</v>
      </c>
      <c r="BA5" s="216"/>
      <c r="BB5" s="216"/>
      <c r="BC5" s="216"/>
      <c r="BD5" s="216"/>
      <c r="BE5" s="218" t="s">
        <v>82</v>
      </c>
      <c r="BF5" s="219"/>
      <c r="BG5" s="219"/>
      <c r="BH5" s="219"/>
      <c r="BI5" s="220"/>
    </row>
    <row r="6" spans="3:66" ht="15.75" thickBot="1" x14ac:dyDescent="0.3">
      <c r="C6" s="90" t="s">
        <v>116</v>
      </c>
      <c r="D6" s="86">
        <v>0.98560000000000003</v>
      </c>
      <c r="E6" s="86">
        <v>0.9778</v>
      </c>
      <c r="F6" s="86">
        <v>0.9778</v>
      </c>
      <c r="G6" s="87">
        <v>0.98029999999999995</v>
      </c>
      <c r="I6" s="214"/>
      <c r="J6" s="168">
        <v>128</v>
      </c>
      <c r="K6" s="167">
        <v>90</v>
      </c>
      <c r="L6" s="174">
        <v>80</v>
      </c>
      <c r="M6" s="175">
        <v>70</v>
      </c>
      <c r="N6" s="184">
        <v>60</v>
      </c>
      <c r="O6" s="187">
        <v>30</v>
      </c>
      <c r="P6" s="35"/>
      <c r="Q6" s="35"/>
      <c r="R6" s="35"/>
      <c r="T6" s="35"/>
      <c r="U6" s="35"/>
      <c r="V6" s="35"/>
      <c r="W6" s="35"/>
      <c r="X6" s="35"/>
      <c r="Z6" s="183" t="s">
        <v>203</v>
      </c>
      <c r="AA6" s="178">
        <v>17</v>
      </c>
      <c r="AB6" s="178">
        <v>128</v>
      </c>
      <c r="AC6" s="178">
        <v>33</v>
      </c>
      <c r="AD6" s="178">
        <v>35</v>
      </c>
      <c r="AE6" s="178">
        <v>36</v>
      </c>
      <c r="AF6" s="178">
        <v>37</v>
      </c>
      <c r="AG6" s="178">
        <v>38</v>
      </c>
      <c r="AH6" s="178">
        <v>39</v>
      </c>
      <c r="AI6" s="178">
        <v>40</v>
      </c>
      <c r="AJ6" s="178">
        <v>41</v>
      </c>
      <c r="AK6" s="178">
        <v>42</v>
      </c>
      <c r="AL6" s="178">
        <v>43</v>
      </c>
      <c r="AM6" s="178">
        <v>44</v>
      </c>
      <c r="AN6" s="178">
        <v>45</v>
      </c>
      <c r="AO6" s="178">
        <v>46</v>
      </c>
      <c r="AP6" s="179">
        <v>47</v>
      </c>
      <c r="AS6" s="35"/>
      <c r="AT6" s="214"/>
      <c r="AU6" s="199">
        <v>128</v>
      </c>
      <c r="AV6" s="200">
        <v>90</v>
      </c>
      <c r="AW6" s="201">
        <v>80</v>
      </c>
      <c r="AX6" s="202">
        <v>70</v>
      </c>
      <c r="AY6" s="203">
        <v>60</v>
      </c>
      <c r="AZ6" s="200">
        <v>128</v>
      </c>
      <c r="BA6" s="200">
        <v>90</v>
      </c>
      <c r="BB6" s="201">
        <v>80</v>
      </c>
      <c r="BC6" s="202">
        <v>70</v>
      </c>
      <c r="BD6" s="204">
        <v>60</v>
      </c>
      <c r="BE6" s="205">
        <v>128</v>
      </c>
      <c r="BF6" s="206">
        <v>90</v>
      </c>
      <c r="BG6" s="207">
        <v>80</v>
      </c>
      <c r="BH6" s="208">
        <v>70</v>
      </c>
      <c r="BI6" s="209">
        <v>60</v>
      </c>
    </row>
    <row r="7" spans="3:66" ht="15.75" thickBot="1" x14ac:dyDescent="0.3">
      <c r="C7" s="90" t="s">
        <v>117</v>
      </c>
      <c r="D7" s="88">
        <v>0.99160000000000004</v>
      </c>
      <c r="E7" s="88">
        <v>0.98470000000000002</v>
      </c>
      <c r="F7" s="88">
        <v>0.98560000000000003</v>
      </c>
      <c r="G7" s="89">
        <v>0.98650000000000004</v>
      </c>
      <c r="I7" s="165" t="s">
        <v>116</v>
      </c>
      <c r="J7" s="169">
        <v>0.99939999999999996</v>
      </c>
      <c r="K7" s="185">
        <v>0.99880000000000002</v>
      </c>
      <c r="L7" s="185">
        <v>0.99560000000000004</v>
      </c>
      <c r="M7" s="171">
        <v>0.99399999999999999</v>
      </c>
      <c r="N7" s="159">
        <v>0.99219999999999997</v>
      </c>
      <c r="O7" s="188">
        <v>0.99029999999999996</v>
      </c>
      <c r="P7" s="35"/>
      <c r="Q7" s="35"/>
      <c r="R7" s="35"/>
      <c r="T7" s="35"/>
      <c r="U7" s="35"/>
      <c r="V7" s="35"/>
      <c r="W7" s="35"/>
      <c r="X7" s="35"/>
      <c r="Z7" s="182" t="s">
        <v>202</v>
      </c>
      <c r="AA7" s="180">
        <v>17</v>
      </c>
      <c r="AB7" s="180">
        <v>18</v>
      </c>
      <c r="AC7" s="180">
        <v>19</v>
      </c>
      <c r="AD7" s="180">
        <v>20</v>
      </c>
      <c r="AE7" s="180">
        <v>21</v>
      </c>
      <c r="AF7" s="180">
        <v>22</v>
      </c>
      <c r="AG7" s="180">
        <v>23</v>
      </c>
      <c r="AH7" s="180">
        <v>24</v>
      </c>
      <c r="AI7" s="180">
        <v>25</v>
      </c>
      <c r="AJ7" s="180">
        <v>26</v>
      </c>
      <c r="AK7" s="180">
        <v>27</v>
      </c>
      <c r="AL7" s="180">
        <v>28</v>
      </c>
      <c r="AM7" s="180">
        <v>29</v>
      </c>
      <c r="AN7" s="180">
        <v>30</v>
      </c>
      <c r="AO7" s="180">
        <v>31</v>
      </c>
      <c r="AP7" s="181">
        <v>32</v>
      </c>
      <c r="AS7" s="35"/>
      <c r="AT7" s="165" t="s">
        <v>205</v>
      </c>
      <c r="AU7" s="193">
        <v>99.94</v>
      </c>
      <c r="AV7" s="210">
        <v>99.88</v>
      </c>
      <c r="AW7" s="210">
        <v>99.56</v>
      </c>
      <c r="AX7" s="194">
        <v>99.4</v>
      </c>
      <c r="AY7" s="196">
        <v>99.22</v>
      </c>
      <c r="AZ7" s="194">
        <v>99.37</v>
      </c>
      <c r="BA7" s="194">
        <v>99.21</v>
      </c>
      <c r="BB7" s="194">
        <v>98.59</v>
      </c>
      <c r="BC7" s="194">
        <v>98.84</v>
      </c>
      <c r="BD7" s="194">
        <v>98.43</v>
      </c>
      <c r="BE7" s="193">
        <v>98.56</v>
      </c>
      <c r="BF7" s="210">
        <v>98.31</v>
      </c>
      <c r="BG7" s="210">
        <v>98.25</v>
      </c>
      <c r="BH7" s="194">
        <v>98.62</v>
      </c>
      <c r="BI7" s="196">
        <v>98.53</v>
      </c>
    </row>
    <row r="8" spans="3:66" ht="15.75" thickBot="1" x14ac:dyDescent="0.3">
      <c r="C8" s="90" t="s">
        <v>85</v>
      </c>
      <c r="D8" s="88">
        <v>0.97640000000000005</v>
      </c>
      <c r="E8" s="88">
        <v>0.9778</v>
      </c>
      <c r="F8" s="88">
        <v>0.9778</v>
      </c>
      <c r="G8" s="89">
        <v>0.98040000000000005</v>
      </c>
      <c r="I8" s="165" t="s">
        <v>117</v>
      </c>
      <c r="J8" s="169">
        <v>0.99939999999999996</v>
      </c>
      <c r="K8" s="185">
        <v>0.99880000000000002</v>
      </c>
      <c r="L8" s="186">
        <v>0.99609999999999999</v>
      </c>
      <c r="M8" s="172">
        <v>0.99450000000000005</v>
      </c>
      <c r="N8" s="159">
        <v>0.99309999999999998</v>
      </c>
      <c r="O8" s="189">
        <v>0.99060000000000004</v>
      </c>
      <c r="P8" s="35"/>
      <c r="Q8" s="35"/>
      <c r="R8" s="35"/>
      <c r="T8" s="35"/>
      <c r="U8" s="35"/>
      <c r="V8" s="35"/>
      <c r="W8" s="35"/>
      <c r="X8" s="35"/>
      <c r="Z8" s="183" t="s">
        <v>203</v>
      </c>
      <c r="AA8" s="178">
        <v>48</v>
      </c>
      <c r="AB8" s="178">
        <v>49</v>
      </c>
      <c r="AC8" s="178">
        <v>50</v>
      </c>
      <c r="AD8" s="178">
        <v>51</v>
      </c>
      <c r="AE8" s="178">
        <v>52</v>
      </c>
      <c r="AF8" s="178">
        <v>53</v>
      </c>
      <c r="AG8" s="178">
        <v>54</v>
      </c>
      <c r="AH8" s="178">
        <v>55</v>
      </c>
      <c r="AI8" s="178">
        <v>56</v>
      </c>
      <c r="AJ8" s="178">
        <v>57</v>
      </c>
      <c r="AK8" s="178">
        <v>58</v>
      </c>
      <c r="AL8" s="178">
        <v>59</v>
      </c>
      <c r="AM8" s="178">
        <v>60</v>
      </c>
      <c r="AN8" s="178">
        <v>61</v>
      </c>
      <c r="AO8" s="178">
        <v>62</v>
      </c>
      <c r="AP8" s="179">
        <v>34</v>
      </c>
      <c r="AS8" s="35"/>
      <c r="AT8" s="165" t="s">
        <v>206</v>
      </c>
      <c r="AU8" s="193">
        <f>0.9994*100</f>
        <v>99.94</v>
      </c>
      <c r="AV8" s="210">
        <v>99.88</v>
      </c>
      <c r="AW8" s="211">
        <v>99.61</v>
      </c>
      <c r="AX8" s="194">
        <v>99.45</v>
      </c>
      <c r="AY8" s="196">
        <v>99.31</v>
      </c>
      <c r="AZ8" s="194">
        <v>99.48</v>
      </c>
      <c r="BA8" s="194">
        <v>97.71</v>
      </c>
      <c r="BB8" s="194">
        <v>97.31</v>
      </c>
      <c r="BC8" s="194">
        <v>97.49</v>
      </c>
      <c r="BD8" s="194">
        <v>97.19</v>
      </c>
      <c r="BE8" s="193">
        <v>99.16</v>
      </c>
      <c r="BF8" s="210">
        <v>98.89</v>
      </c>
      <c r="BG8" s="211">
        <v>98.8</v>
      </c>
      <c r="BH8" s="194">
        <v>98.93</v>
      </c>
      <c r="BI8" s="196">
        <v>98.87</v>
      </c>
    </row>
    <row r="9" spans="3:66" ht="15.75" thickBot="1" x14ac:dyDescent="0.3">
      <c r="C9" s="90" t="s">
        <v>76</v>
      </c>
      <c r="D9" s="88">
        <v>2.3599999999999999E-2</v>
      </c>
      <c r="E9" s="88">
        <v>2.2200000000000001E-2</v>
      </c>
      <c r="F9" s="88">
        <v>2.2200000000000001E-2</v>
      </c>
      <c r="G9" s="89">
        <v>1.9599999999999999E-2</v>
      </c>
      <c r="I9" s="165" t="s">
        <v>85</v>
      </c>
      <c r="J9" s="169">
        <v>0.99939999999999996</v>
      </c>
      <c r="K9" s="185">
        <v>0.99880000000000002</v>
      </c>
      <c r="L9" s="186">
        <v>0.99560000000000004</v>
      </c>
      <c r="M9" s="172">
        <v>0.99450000000000005</v>
      </c>
      <c r="N9" s="159">
        <v>0.99219999999999997</v>
      </c>
      <c r="O9" s="189">
        <v>0.99029999999999996</v>
      </c>
      <c r="P9" s="35"/>
      <c r="Q9" s="35"/>
      <c r="R9" s="35"/>
      <c r="T9" s="35"/>
      <c r="U9" s="35"/>
      <c r="V9" s="35"/>
      <c r="W9" s="35"/>
      <c r="X9" s="35"/>
      <c r="Z9" s="182" t="s">
        <v>202</v>
      </c>
      <c r="AA9" s="180">
        <v>33</v>
      </c>
      <c r="AB9" s="180">
        <v>34</v>
      </c>
      <c r="AC9" s="180">
        <v>35</v>
      </c>
      <c r="AD9" s="180">
        <v>36</v>
      </c>
      <c r="AE9" s="180">
        <v>37</v>
      </c>
      <c r="AF9" s="180">
        <v>38</v>
      </c>
      <c r="AG9" s="180">
        <v>39</v>
      </c>
      <c r="AH9" s="180">
        <v>40</v>
      </c>
      <c r="AI9" s="180">
        <v>41</v>
      </c>
      <c r="AJ9" s="180">
        <v>42</v>
      </c>
      <c r="AK9" s="180">
        <v>43</v>
      </c>
      <c r="AL9" s="180">
        <v>44</v>
      </c>
      <c r="AM9" s="180">
        <v>45</v>
      </c>
      <c r="AN9" s="180">
        <v>46</v>
      </c>
      <c r="AO9" s="180">
        <v>47</v>
      </c>
      <c r="AP9" s="181">
        <v>48</v>
      </c>
      <c r="AS9" s="35"/>
      <c r="AT9" s="165" t="s">
        <v>207</v>
      </c>
      <c r="AU9" s="193">
        <f>0.9994*100</f>
        <v>99.94</v>
      </c>
      <c r="AV9" s="210">
        <v>99.88</v>
      </c>
      <c r="AW9" s="211">
        <v>99.56</v>
      </c>
      <c r="AX9" s="194">
        <v>99.45</v>
      </c>
      <c r="AY9" s="196">
        <v>99.22</v>
      </c>
      <c r="AZ9" s="194">
        <v>99.37</v>
      </c>
      <c r="BA9" s="194">
        <v>97.97</v>
      </c>
      <c r="BB9" s="194">
        <v>96.6</v>
      </c>
      <c r="BC9" s="194">
        <v>96.9</v>
      </c>
      <c r="BD9" s="194">
        <v>96.5</v>
      </c>
      <c r="BE9" s="193">
        <v>97.64</v>
      </c>
      <c r="BF9" s="210">
        <v>98.31</v>
      </c>
      <c r="BG9" s="211">
        <v>98.25</v>
      </c>
      <c r="BH9" s="194">
        <v>98.62</v>
      </c>
      <c r="BI9" s="196">
        <v>98.1</v>
      </c>
    </row>
    <row r="10" spans="3:66" ht="15.75" thickBot="1" x14ac:dyDescent="0.3">
      <c r="C10" s="90" t="s">
        <v>75</v>
      </c>
      <c r="D10" s="88">
        <v>0.9849</v>
      </c>
      <c r="E10" s="88">
        <v>0.97660000000000002</v>
      </c>
      <c r="F10" s="88">
        <v>0.97709999999999997</v>
      </c>
      <c r="G10" s="89">
        <v>0.97929999999999995</v>
      </c>
      <c r="I10" s="165" t="s">
        <v>76</v>
      </c>
      <c r="J10" s="169">
        <f>1-J9</f>
        <v>6.0000000000004494E-4</v>
      </c>
      <c r="K10" s="185">
        <f>1-K9</f>
        <v>1.1999999999999789E-3</v>
      </c>
      <c r="L10" s="172">
        <f>1-L9</f>
        <v>4.3999999999999595E-3</v>
      </c>
      <c r="M10" s="172">
        <f t="shared" ref="M10" si="0">1-M9</f>
        <v>5.4999999999999494E-3</v>
      </c>
      <c r="N10" s="159">
        <f>1-N9</f>
        <v>7.8000000000000291E-3</v>
      </c>
      <c r="O10" s="189">
        <f t="shared" ref="O10" si="1">1-O9</f>
        <v>9.7000000000000419E-3</v>
      </c>
      <c r="P10" s="35"/>
      <c r="Q10" s="35"/>
      <c r="R10" s="35"/>
      <c r="T10" s="35"/>
      <c r="U10" s="35"/>
      <c r="V10" s="35"/>
      <c r="W10" s="35"/>
      <c r="X10" s="35"/>
      <c r="Z10" s="183" t="s">
        <v>203</v>
      </c>
      <c r="AA10" s="178">
        <v>32</v>
      </c>
      <c r="AB10" s="178">
        <v>127</v>
      </c>
      <c r="AC10" s="178">
        <v>15</v>
      </c>
      <c r="AD10" s="178">
        <v>2</v>
      </c>
      <c r="AE10" s="178">
        <v>3</v>
      </c>
      <c r="AF10" s="178">
        <v>4</v>
      </c>
      <c r="AG10" s="178">
        <v>5</v>
      </c>
      <c r="AH10" s="178">
        <v>6</v>
      </c>
      <c r="AI10" s="178">
        <v>7</v>
      </c>
      <c r="AJ10" s="178">
        <v>8</v>
      </c>
      <c r="AK10" s="178">
        <v>9</v>
      </c>
      <c r="AL10" s="178">
        <v>10</v>
      </c>
      <c r="AM10" s="178">
        <v>11</v>
      </c>
      <c r="AN10" s="178">
        <v>12</v>
      </c>
      <c r="AO10" s="178">
        <v>13</v>
      </c>
      <c r="AP10" s="179">
        <v>14</v>
      </c>
      <c r="AQ10" s="177"/>
      <c r="AR10" s="177"/>
      <c r="AS10" s="35"/>
      <c r="AT10" s="165" t="s">
        <v>208</v>
      </c>
      <c r="AU10" s="193">
        <f t="shared" ref="AU10:BI10" si="2">100-AU9</f>
        <v>6.0000000000002274E-2</v>
      </c>
      <c r="AV10" s="210">
        <f t="shared" si="2"/>
        <v>0.12000000000000455</v>
      </c>
      <c r="AW10" s="194">
        <f t="shared" si="2"/>
        <v>0.43999999999999773</v>
      </c>
      <c r="AX10" s="194">
        <f t="shared" si="2"/>
        <v>0.54999999999999716</v>
      </c>
      <c r="AY10" s="196">
        <f t="shared" si="2"/>
        <v>0.78000000000000114</v>
      </c>
      <c r="AZ10" s="194">
        <f t="shared" si="2"/>
        <v>0.62999999999999545</v>
      </c>
      <c r="BA10" s="194">
        <f t="shared" si="2"/>
        <v>2.0300000000000011</v>
      </c>
      <c r="BB10" s="194">
        <f t="shared" si="2"/>
        <v>3.4000000000000057</v>
      </c>
      <c r="BC10" s="194">
        <f t="shared" si="2"/>
        <v>3.0999999999999943</v>
      </c>
      <c r="BD10" s="194">
        <f t="shared" si="2"/>
        <v>3.5</v>
      </c>
      <c r="BE10" s="193">
        <f t="shared" si="2"/>
        <v>2.3599999999999994</v>
      </c>
      <c r="BF10" s="210">
        <f t="shared" si="2"/>
        <v>1.6899999999999977</v>
      </c>
      <c r="BG10" s="194">
        <f t="shared" si="2"/>
        <v>1.75</v>
      </c>
      <c r="BH10" s="194">
        <f t="shared" si="2"/>
        <v>1.3799999999999955</v>
      </c>
      <c r="BI10" s="196">
        <f t="shared" si="2"/>
        <v>1.9000000000000057</v>
      </c>
      <c r="BJ10" s="177"/>
      <c r="BK10" s="177"/>
      <c r="BL10" s="177"/>
      <c r="BM10" s="177"/>
      <c r="BN10" s="177"/>
    </row>
    <row r="11" spans="3:66" ht="15.75" thickBot="1" x14ac:dyDescent="0.3">
      <c r="C11" s="225" t="s">
        <v>119</v>
      </c>
      <c r="D11" s="226">
        <v>0</v>
      </c>
      <c r="E11" s="228">
        <v>506</v>
      </c>
      <c r="F11" s="228">
        <v>108</v>
      </c>
      <c r="G11" s="221">
        <v>22</v>
      </c>
      <c r="I11" s="166" t="s">
        <v>75</v>
      </c>
      <c r="J11" s="170">
        <v>0.99939999999999996</v>
      </c>
      <c r="K11" s="190">
        <v>0.99880000000000002</v>
      </c>
      <c r="L11" s="173">
        <v>0.98560000000000003</v>
      </c>
      <c r="M11" s="173">
        <v>0.99399999999999999</v>
      </c>
      <c r="N11" s="161">
        <v>0.99209999999999998</v>
      </c>
      <c r="O11" s="191">
        <v>0.99019999999999997</v>
      </c>
      <c r="P11" s="35"/>
      <c r="Q11" s="35"/>
      <c r="R11" s="35"/>
      <c r="T11" s="35"/>
      <c r="U11" s="35"/>
      <c r="V11" s="35"/>
      <c r="W11" s="35"/>
      <c r="X11" s="35"/>
      <c r="Z11" s="182" t="s">
        <v>202</v>
      </c>
      <c r="AA11" s="180">
        <v>49</v>
      </c>
      <c r="AB11" s="180">
        <v>50</v>
      </c>
      <c r="AC11" s="180">
        <v>51</v>
      </c>
      <c r="AD11" s="180">
        <v>52</v>
      </c>
      <c r="AE11" s="180">
        <v>53</v>
      </c>
      <c r="AF11" s="180">
        <v>54</v>
      </c>
      <c r="AG11" s="180">
        <v>55</v>
      </c>
      <c r="AH11" s="180">
        <v>56</v>
      </c>
      <c r="AI11" s="180">
        <v>57</v>
      </c>
      <c r="AJ11" s="180">
        <v>58</v>
      </c>
      <c r="AK11" s="180">
        <v>59</v>
      </c>
      <c r="AL11" s="180">
        <v>60</v>
      </c>
      <c r="AM11" s="180">
        <v>61</v>
      </c>
      <c r="AN11" s="180">
        <v>62</v>
      </c>
      <c r="AO11" s="180">
        <v>63</v>
      </c>
      <c r="AP11" s="181">
        <v>64</v>
      </c>
      <c r="AS11" s="35"/>
      <c r="AT11" s="166" t="s">
        <v>209</v>
      </c>
      <c r="AU11" s="197">
        <v>99.94</v>
      </c>
      <c r="AV11" s="212">
        <v>99.88</v>
      </c>
      <c r="AW11" s="195">
        <v>98.56</v>
      </c>
      <c r="AX11" s="195">
        <v>99.4</v>
      </c>
      <c r="AY11" s="198">
        <v>99.21</v>
      </c>
      <c r="AZ11" s="195">
        <v>99.39</v>
      </c>
      <c r="BA11" s="195">
        <v>97.48</v>
      </c>
      <c r="BB11" s="195">
        <v>96.9</v>
      </c>
      <c r="BC11" s="195">
        <v>97.16</v>
      </c>
      <c r="BD11" s="195">
        <v>96.72</v>
      </c>
      <c r="BE11" s="197">
        <v>98.49</v>
      </c>
      <c r="BF11" s="212">
        <v>98.2</v>
      </c>
      <c r="BG11" s="195">
        <v>98.13</v>
      </c>
      <c r="BH11" s="195">
        <v>98.59</v>
      </c>
      <c r="BI11" s="198">
        <v>98.49</v>
      </c>
      <c r="BJ11" s="177"/>
      <c r="BK11" s="177"/>
      <c r="BL11" s="177"/>
      <c r="BM11" s="177"/>
      <c r="BN11" s="177"/>
    </row>
    <row r="12" spans="3:66" ht="15.75" thickBot="1" x14ac:dyDescent="0.3">
      <c r="C12" s="225"/>
      <c r="D12" s="227"/>
      <c r="E12" s="229"/>
      <c r="F12" s="229"/>
      <c r="G12" s="222"/>
      <c r="I12" s="213" t="s">
        <v>78</v>
      </c>
      <c r="J12" s="215" t="s">
        <v>120</v>
      </c>
      <c r="K12" s="216"/>
      <c r="L12" s="216"/>
      <c r="M12" s="216"/>
      <c r="N12" s="216"/>
      <c r="O12" s="217"/>
      <c r="S12" s="35">
        <v>70</v>
      </c>
      <c r="T12" s="176">
        <v>0.8</v>
      </c>
      <c r="U12" s="192">
        <v>0.9</v>
      </c>
      <c r="Z12" s="183" t="s">
        <v>203</v>
      </c>
      <c r="AA12" s="178">
        <v>16</v>
      </c>
      <c r="AB12" s="178">
        <v>31</v>
      </c>
      <c r="AC12" s="178">
        <v>18</v>
      </c>
      <c r="AD12" s="178">
        <v>19</v>
      </c>
      <c r="AE12" s="178">
        <v>20</v>
      </c>
      <c r="AF12" s="178">
        <v>21</v>
      </c>
      <c r="AG12" s="178">
        <v>22</v>
      </c>
      <c r="AH12" s="178">
        <v>23</v>
      </c>
      <c r="AI12" s="178">
        <v>24</v>
      </c>
      <c r="AJ12" s="178">
        <v>25</v>
      </c>
      <c r="AK12" s="178">
        <v>26</v>
      </c>
      <c r="AL12" s="178">
        <v>27</v>
      </c>
      <c r="AM12" s="178">
        <v>28</v>
      </c>
      <c r="AN12" s="178">
        <v>29</v>
      </c>
      <c r="AO12" s="178">
        <v>30</v>
      </c>
      <c r="AP12" s="179">
        <v>63</v>
      </c>
      <c r="AQ12" s="177"/>
      <c r="AR12" s="177"/>
      <c r="AS12" s="35"/>
      <c r="AT12" s="35"/>
      <c r="AU12" s="35"/>
      <c r="AV12" s="177"/>
      <c r="AW12" s="35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</row>
    <row r="13" spans="3:66" ht="15.75" thickBot="1" x14ac:dyDescent="0.3">
      <c r="I13" s="214"/>
      <c r="J13" s="168">
        <v>128</v>
      </c>
      <c r="K13" s="167">
        <v>90</v>
      </c>
      <c r="L13" s="174">
        <v>80</v>
      </c>
      <c r="M13" s="175">
        <v>70</v>
      </c>
      <c r="N13" s="184">
        <v>60</v>
      </c>
      <c r="O13" s="187">
        <v>30</v>
      </c>
      <c r="R13" t="s">
        <v>0</v>
      </c>
      <c r="S13" s="1">
        <f>M7-J7</f>
        <v>-5.3999999999999604E-3</v>
      </c>
      <c r="T13" s="1">
        <f>L7-J7</f>
        <v>-3.7999999999999146E-3</v>
      </c>
      <c r="U13" s="1">
        <f>K7-J7</f>
        <v>-5.9999999999993392E-4</v>
      </c>
      <c r="Z13" s="182" t="s">
        <v>202</v>
      </c>
      <c r="AA13" s="180">
        <v>65</v>
      </c>
      <c r="AB13" s="180">
        <v>66</v>
      </c>
      <c r="AC13" s="180">
        <v>67</v>
      </c>
      <c r="AD13" s="180">
        <v>68</v>
      </c>
      <c r="AE13" s="180">
        <v>69</v>
      </c>
      <c r="AF13" s="180">
        <v>70</v>
      </c>
      <c r="AG13" s="180">
        <v>71</v>
      </c>
      <c r="AH13" s="180">
        <v>72</v>
      </c>
      <c r="AI13" s="180">
        <v>73</v>
      </c>
      <c r="AJ13" s="180">
        <v>74</v>
      </c>
      <c r="AK13" s="180">
        <v>75</v>
      </c>
      <c r="AL13" s="180">
        <v>76</v>
      </c>
      <c r="AM13" s="180">
        <v>77</v>
      </c>
      <c r="AN13" s="180">
        <v>78</v>
      </c>
      <c r="AO13" s="180">
        <v>79</v>
      </c>
      <c r="AP13" s="181">
        <v>80</v>
      </c>
      <c r="AS13" s="35"/>
      <c r="AT13" s="35"/>
      <c r="AU13" s="35"/>
      <c r="AW13" s="35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</row>
    <row r="14" spans="3:66" ht="15.75" thickBot="1" x14ac:dyDescent="0.3">
      <c r="G14" s="35"/>
      <c r="H14" s="35"/>
      <c r="I14" s="165" t="s">
        <v>116</v>
      </c>
      <c r="J14" s="169">
        <v>0.99370000000000003</v>
      </c>
      <c r="K14" s="185">
        <v>0.99209999999999998</v>
      </c>
      <c r="L14" s="185">
        <v>0.9859</v>
      </c>
      <c r="M14" s="171">
        <v>0.98839999999999995</v>
      </c>
      <c r="N14" s="159">
        <v>0.98429999999999995</v>
      </c>
      <c r="O14" s="188">
        <v>0.97499999999999998</v>
      </c>
      <c r="S14" s="1">
        <f t="shared" ref="S14:S16" si="3">M8-J8</f>
        <v>-4.8999999999999044E-3</v>
      </c>
      <c r="T14" s="1">
        <f t="shared" ref="T14:T17" si="4">L8-J8</f>
        <v>-3.2999999999999696E-3</v>
      </c>
      <c r="U14" s="1">
        <f t="shared" ref="U14:U17" si="5">K8-J8</f>
        <v>-5.9999999999993392E-4</v>
      </c>
      <c r="W14" s="176"/>
      <c r="Z14" s="183" t="s">
        <v>203</v>
      </c>
      <c r="AA14" s="178">
        <v>64</v>
      </c>
      <c r="AB14" s="178">
        <v>65</v>
      </c>
      <c r="AC14" s="178">
        <v>112</v>
      </c>
      <c r="AD14" s="178">
        <v>99</v>
      </c>
      <c r="AE14" s="178">
        <v>100</v>
      </c>
      <c r="AF14" s="178">
        <v>101</v>
      </c>
      <c r="AG14" s="178">
        <v>102</v>
      </c>
      <c r="AH14" s="178">
        <v>103</v>
      </c>
      <c r="AI14" s="178">
        <v>104</v>
      </c>
      <c r="AJ14" s="178">
        <v>105</v>
      </c>
      <c r="AK14" s="178">
        <v>106</v>
      </c>
      <c r="AL14" s="178">
        <v>107</v>
      </c>
      <c r="AM14" s="178">
        <v>108</v>
      </c>
      <c r="AN14" s="178">
        <v>109</v>
      </c>
      <c r="AO14" s="178">
        <v>110</v>
      </c>
      <c r="AP14" s="179">
        <v>111</v>
      </c>
      <c r="AS14" s="35"/>
      <c r="AT14" s="35"/>
      <c r="AU14" s="35"/>
      <c r="AW14" s="35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77"/>
      <c r="BN14" s="177"/>
    </row>
    <row r="15" spans="3:66" ht="15.75" thickBot="1" x14ac:dyDescent="0.3">
      <c r="I15" s="165" t="s">
        <v>117</v>
      </c>
      <c r="J15" s="169">
        <v>0.99480000000000002</v>
      </c>
      <c r="K15" s="185">
        <v>0.97709999999999997</v>
      </c>
      <c r="L15" s="186">
        <v>0.97309999999999997</v>
      </c>
      <c r="M15" s="172">
        <v>0.97489999999999999</v>
      </c>
      <c r="N15" s="159">
        <v>0.97189999999999999</v>
      </c>
      <c r="O15" s="189">
        <v>0.96260000000000001</v>
      </c>
      <c r="P15" s="35"/>
      <c r="S15" s="1">
        <f t="shared" si="3"/>
        <v>-4.8999999999999044E-3</v>
      </c>
      <c r="T15" s="1">
        <f t="shared" si="4"/>
        <v>-3.7999999999999146E-3</v>
      </c>
      <c r="U15" s="1">
        <f t="shared" si="5"/>
        <v>-5.9999999999993392E-4</v>
      </c>
      <c r="Z15" s="182" t="s">
        <v>202</v>
      </c>
      <c r="AA15" s="180">
        <v>81</v>
      </c>
      <c r="AB15" s="180">
        <v>82</v>
      </c>
      <c r="AC15" s="180">
        <v>83</v>
      </c>
      <c r="AD15" s="180">
        <v>84</v>
      </c>
      <c r="AE15" s="180">
        <v>85</v>
      </c>
      <c r="AF15" s="180">
        <v>86</v>
      </c>
      <c r="AG15" s="180">
        <v>87</v>
      </c>
      <c r="AH15" s="180">
        <v>88</v>
      </c>
      <c r="AI15" s="180">
        <v>89</v>
      </c>
      <c r="AJ15" s="180">
        <v>90</v>
      </c>
      <c r="AK15" s="180">
        <v>91</v>
      </c>
      <c r="AL15" s="180">
        <v>92</v>
      </c>
      <c r="AM15" s="180">
        <v>93</v>
      </c>
      <c r="AN15" s="180">
        <v>94</v>
      </c>
      <c r="AO15" s="180">
        <v>95</v>
      </c>
      <c r="AP15" s="181">
        <v>96</v>
      </c>
      <c r="AS15" s="35"/>
      <c r="AT15" s="35"/>
      <c r="AU15" s="35"/>
      <c r="AW15" s="35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177"/>
      <c r="BM15" s="177"/>
      <c r="BN15" s="177"/>
    </row>
    <row r="16" spans="3:66" ht="15.75" thickBot="1" x14ac:dyDescent="0.3">
      <c r="I16" s="165" t="s">
        <v>85</v>
      </c>
      <c r="J16" s="169">
        <v>0.99370000000000003</v>
      </c>
      <c r="K16" s="185">
        <v>0.97970000000000002</v>
      </c>
      <c r="L16" s="186">
        <v>0.96599999999999997</v>
      </c>
      <c r="M16" s="172">
        <v>0.96899999999999997</v>
      </c>
      <c r="N16" s="159">
        <v>0.96499999999999997</v>
      </c>
      <c r="O16" s="189">
        <v>0.95579999999999998</v>
      </c>
      <c r="P16" s="35"/>
      <c r="S16" s="1">
        <f t="shared" si="3"/>
        <v>4.8999999999999044E-3</v>
      </c>
      <c r="T16" s="1">
        <f t="shared" si="4"/>
        <v>3.7999999999999146E-3</v>
      </c>
      <c r="U16" s="1">
        <f t="shared" si="5"/>
        <v>5.9999999999993392E-4</v>
      </c>
      <c r="Z16" s="183" t="s">
        <v>203</v>
      </c>
      <c r="AA16" s="178">
        <v>113</v>
      </c>
      <c r="AB16" s="178">
        <v>97</v>
      </c>
      <c r="AC16" s="178">
        <v>114</v>
      </c>
      <c r="AD16" s="178">
        <v>115</v>
      </c>
      <c r="AE16" s="178">
        <v>116</v>
      </c>
      <c r="AF16" s="178">
        <v>117</v>
      </c>
      <c r="AG16" s="178">
        <v>118</v>
      </c>
      <c r="AH16" s="178">
        <v>119</v>
      </c>
      <c r="AI16" s="178">
        <v>120</v>
      </c>
      <c r="AJ16" s="178">
        <v>121</v>
      </c>
      <c r="AK16" s="178">
        <v>122</v>
      </c>
      <c r="AL16" s="178">
        <v>123</v>
      </c>
      <c r="AM16" s="178">
        <v>124</v>
      </c>
      <c r="AN16" s="178">
        <v>125</v>
      </c>
      <c r="AO16" s="178">
        <v>126</v>
      </c>
      <c r="AP16" s="179">
        <v>98</v>
      </c>
      <c r="AS16" s="35"/>
      <c r="AT16" s="35"/>
      <c r="AU16" s="35"/>
      <c r="AW16" s="35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</row>
    <row r="17" spans="2:49" ht="15.75" thickBot="1" x14ac:dyDescent="0.3">
      <c r="I17" s="165" t="s">
        <v>76</v>
      </c>
      <c r="J17" s="169">
        <f>1-J16</f>
        <v>6.2999999999999723E-3</v>
      </c>
      <c r="K17" s="159">
        <f t="shared" ref="K17:N17" si="6">1-K16</f>
        <v>2.0299999999999985E-2</v>
      </c>
      <c r="L17" s="159">
        <f t="shared" si="6"/>
        <v>3.400000000000003E-2</v>
      </c>
      <c r="M17" s="159">
        <f t="shared" si="6"/>
        <v>3.1000000000000028E-2</v>
      </c>
      <c r="N17" s="159">
        <f t="shared" si="6"/>
        <v>3.5000000000000031E-2</v>
      </c>
      <c r="O17" s="160">
        <f t="shared" ref="O17" si="7">1-O16</f>
        <v>4.4200000000000017E-2</v>
      </c>
      <c r="S17" s="1">
        <f>M11-J11</f>
        <v>-5.3999999999999604E-3</v>
      </c>
      <c r="T17" s="1">
        <f t="shared" si="4"/>
        <v>-1.3799999999999923E-2</v>
      </c>
      <c r="U17" s="1">
        <f t="shared" si="5"/>
        <v>-5.9999999999993392E-4</v>
      </c>
      <c r="Z17" s="182" t="s">
        <v>202</v>
      </c>
      <c r="AA17" s="180">
        <v>97</v>
      </c>
      <c r="AB17" s="180">
        <v>98</v>
      </c>
      <c r="AC17" s="180">
        <v>99</v>
      </c>
      <c r="AD17" s="180">
        <v>100</v>
      </c>
      <c r="AE17" s="180">
        <v>101</v>
      </c>
      <c r="AF17" s="180">
        <v>102</v>
      </c>
      <c r="AG17" s="180">
        <v>103</v>
      </c>
      <c r="AH17" s="180">
        <v>104</v>
      </c>
      <c r="AI17" s="180">
        <v>105</v>
      </c>
      <c r="AJ17" s="180">
        <v>106</v>
      </c>
      <c r="AK17" s="180">
        <v>107</v>
      </c>
      <c r="AL17" s="180">
        <v>108</v>
      </c>
      <c r="AM17" s="180">
        <v>109</v>
      </c>
      <c r="AN17" s="180">
        <v>110</v>
      </c>
      <c r="AO17" s="180">
        <v>111</v>
      </c>
      <c r="AP17" s="181">
        <v>112</v>
      </c>
      <c r="AS17" s="35"/>
      <c r="AT17" s="35"/>
      <c r="AU17" s="35"/>
      <c r="AW17" s="35"/>
    </row>
    <row r="18" spans="2:49" ht="15.75" thickBot="1" x14ac:dyDescent="0.3">
      <c r="I18" s="166" t="s">
        <v>75</v>
      </c>
      <c r="J18" s="170">
        <v>0.99390000000000001</v>
      </c>
      <c r="K18" s="190">
        <v>0.9748</v>
      </c>
      <c r="L18" s="173">
        <v>0.96899999999999997</v>
      </c>
      <c r="M18" s="173">
        <v>0.97160000000000002</v>
      </c>
      <c r="N18" s="161">
        <v>0.96719999999999995</v>
      </c>
      <c r="O18" s="191">
        <v>0.95540000000000003</v>
      </c>
      <c r="R18" t="s">
        <v>204</v>
      </c>
      <c r="S18" s="1">
        <f>M14-J14</f>
        <v>-5.3000000000000824E-3</v>
      </c>
      <c r="T18" s="1">
        <f>L14-J14</f>
        <v>-7.8000000000000291E-3</v>
      </c>
      <c r="U18" s="1">
        <f>K14-J14</f>
        <v>-1.6000000000000458E-3</v>
      </c>
      <c r="Z18" s="183" t="s">
        <v>203</v>
      </c>
      <c r="AA18" s="178">
        <v>96</v>
      </c>
      <c r="AB18" s="178">
        <v>66</v>
      </c>
      <c r="AC18" s="178">
        <v>80</v>
      </c>
      <c r="AD18" s="178">
        <v>67</v>
      </c>
      <c r="AE18" s="178">
        <v>68</v>
      </c>
      <c r="AF18" s="178">
        <v>69</v>
      </c>
      <c r="AG18" s="178">
        <v>70</v>
      </c>
      <c r="AH18" s="178">
        <v>71</v>
      </c>
      <c r="AI18" s="178">
        <v>72</v>
      </c>
      <c r="AJ18" s="178">
        <v>73</v>
      </c>
      <c r="AK18" s="178">
        <v>74</v>
      </c>
      <c r="AL18" s="178">
        <v>75</v>
      </c>
      <c r="AM18" s="178">
        <v>76</v>
      </c>
      <c r="AN18" s="178">
        <v>77</v>
      </c>
      <c r="AO18" s="178">
        <v>78</v>
      </c>
      <c r="AP18" s="179">
        <v>79</v>
      </c>
      <c r="AS18" s="35"/>
      <c r="AT18" s="35"/>
      <c r="AU18" s="35"/>
      <c r="AW18" s="35"/>
    </row>
    <row r="19" spans="2:49" ht="15.75" thickBot="1" x14ac:dyDescent="0.3">
      <c r="I19" s="213" t="s">
        <v>78</v>
      </c>
      <c r="J19" s="215" t="s">
        <v>82</v>
      </c>
      <c r="K19" s="216"/>
      <c r="L19" s="216"/>
      <c r="M19" s="216"/>
      <c r="N19" s="216"/>
      <c r="O19" s="217"/>
      <c r="S19" s="1">
        <f t="shared" ref="S19:S22" si="8">M15-J15</f>
        <v>-1.9900000000000029E-2</v>
      </c>
      <c r="T19" s="1">
        <f t="shared" ref="T19:T22" si="9">L15-J15</f>
        <v>-2.1700000000000053E-2</v>
      </c>
      <c r="U19" s="1">
        <f t="shared" ref="U19:U22" si="10">K15-J15</f>
        <v>-1.7700000000000049E-2</v>
      </c>
      <c r="Z19" s="182" t="s">
        <v>202</v>
      </c>
      <c r="AA19" s="180">
        <v>113</v>
      </c>
      <c r="AB19" s="180">
        <v>114</v>
      </c>
      <c r="AC19" s="180">
        <v>115</v>
      </c>
      <c r="AD19" s="180">
        <v>116</v>
      </c>
      <c r="AE19" s="180">
        <v>117</v>
      </c>
      <c r="AF19" s="180">
        <v>118</v>
      </c>
      <c r="AG19" s="180">
        <v>119</v>
      </c>
      <c r="AH19" s="180">
        <v>120</v>
      </c>
      <c r="AI19" s="180">
        <v>121</v>
      </c>
      <c r="AJ19" s="180">
        <v>122</v>
      </c>
      <c r="AK19" s="180">
        <v>123</v>
      </c>
      <c r="AL19" s="180">
        <v>124</v>
      </c>
      <c r="AM19" s="180">
        <v>125</v>
      </c>
      <c r="AN19" s="180">
        <v>126</v>
      </c>
      <c r="AO19" s="180">
        <v>127</v>
      </c>
      <c r="AP19" s="181">
        <v>128</v>
      </c>
      <c r="AS19" s="35"/>
      <c r="AT19" s="35"/>
      <c r="AU19" s="35"/>
      <c r="AW19" s="35"/>
    </row>
    <row r="20" spans="2:49" ht="15.75" thickBot="1" x14ac:dyDescent="0.3">
      <c r="I20" s="214"/>
      <c r="J20" s="168">
        <v>128</v>
      </c>
      <c r="K20" s="167">
        <v>90</v>
      </c>
      <c r="L20" s="174">
        <v>80</v>
      </c>
      <c r="M20" s="175">
        <v>70</v>
      </c>
      <c r="N20" s="184">
        <v>60</v>
      </c>
      <c r="O20" s="187">
        <v>30</v>
      </c>
      <c r="S20" s="1">
        <f t="shared" si="8"/>
        <v>-2.4700000000000055E-2</v>
      </c>
      <c r="T20" s="1">
        <f t="shared" si="9"/>
        <v>-2.7700000000000058E-2</v>
      </c>
      <c r="U20" s="1">
        <f>K16-J16</f>
        <v>-1.4000000000000012E-2</v>
      </c>
      <c r="Z20" s="183" t="s">
        <v>203</v>
      </c>
      <c r="AA20" s="178">
        <v>81</v>
      </c>
      <c r="AB20" s="178">
        <v>95</v>
      </c>
      <c r="AC20" s="178">
        <v>82</v>
      </c>
      <c r="AD20" s="178">
        <v>83</v>
      </c>
      <c r="AE20" s="178">
        <v>84</v>
      </c>
      <c r="AF20" s="178">
        <v>85</v>
      </c>
      <c r="AG20" s="178">
        <v>86</v>
      </c>
      <c r="AH20" s="178">
        <v>87</v>
      </c>
      <c r="AI20" s="178">
        <v>88</v>
      </c>
      <c r="AJ20" s="178">
        <v>89</v>
      </c>
      <c r="AK20" s="178">
        <v>90</v>
      </c>
      <c r="AL20" s="178">
        <v>91</v>
      </c>
      <c r="AM20" s="178">
        <v>92</v>
      </c>
      <c r="AN20" s="178">
        <v>93</v>
      </c>
      <c r="AO20" s="178">
        <v>94</v>
      </c>
      <c r="AP20" s="179">
        <v>1</v>
      </c>
      <c r="AS20" s="35"/>
      <c r="AT20" s="35"/>
      <c r="AU20" s="35"/>
      <c r="AW20" s="35"/>
    </row>
    <row r="21" spans="2:49" x14ac:dyDescent="0.25">
      <c r="I21" s="165" t="s">
        <v>116</v>
      </c>
      <c r="J21" s="159">
        <v>0.98560000000000003</v>
      </c>
      <c r="K21" s="185">
        <v>0.98309999999999997</v>
      </c>
      <c r="L21" s="185">
        <v>0.98250000000000004</v>
      </c>
      <c r="M21" s="171">
        <v>0.98619999999999997</v>
      </c>
      <c r="N21" s="171">
        <v>0.98529999999999995</v>
      </c>
      <c r="O21" s="171">
        <v>0.97440000000000004</v>
      </c>
      <c r="S21" s="1">
        <f t="shared" si="8"/>
        <v>2.4700000000000055E-2</v>
      </c>
      <c r="T21" s="1">
        <f t="shared" si="9"/>
        <v>2.7700000000000058E-2</v>
      </c>
      <c r="U21" s="1">
        <f>K17-J17</f>
        <v>1.4000000000000012E-2</v>
      </c>
      <c r="AS21" s="35"/>
      <c r="AT21" s="119"/>
      <c r="AU21" s="35"/>
      <c r="AW21" s="35"/>
    </row>
    <row r="22" spans="2:49" x14ac:dyDescent="0.25">
      <c r="B22" s="82"/>
      <c r="C22" s="82"/>
      <c r="D22" s="82"/>
      <c r="E22" s="82"/>
      <c r="F22" s="35"/>
      <c r="G22" s="35"/>
      <c r="H22" s="35"/>
      <c r="I22" s="165" t="s">
        <v>117</v>
      </c>
      <c r="J22" s="159">
        <v>0.99160000000000004</v>
      </c>
      <c r="K22" s="185">
        <v>0.9889</v>
      </c>
      <c r="L22" s="186">
        <v>0.98799999999999999</v>
      </c>
      <c r="M22" s="172">
        <v>0.98929999999999996</v>
      </c>
      <c r="N22" s="172">
        <v>0.98870000000000002</v>
      </c>
      <c r="O22" s="172">
        <v>0.98119999999999996</v>
      </c>
      <c r="S22" s="1">
        <f t="shared" si="8"/>
        <v>-2.2299999999999986E-2</v>
      </c>
      <c r="T22" s="1">
        <f t="shared" si="9"/>
        <v>-2.4900000000000033E-2</v>
      </c>
      <c r="U22" s="1">
        <f t="shared" si="10"/>
        <v>-1.9100000000000006E-2</v>
      </c>
      <c r="AS22" s="35"/>
      <c r="AU22" s="35"/>
      <c r="AW22" s="35"/>
    </row>
    <row r="23" spans="2:49" x14ac:dyDescent="0.25">
      <c r="B23" s="35"/>
      <c r="C23" s="35"/>
      <c r="D23" s="35"/>
      <c r="E23" s="35"/>
      <c r="F23" s="35"/>
      <c r="G23" s="35"/>
      <c r="H23" s="35"/>
      <c r="I23" s="165" t="s">
        <v>85</v>
      </c>
      <c r="J23" s="159">
        <v>0.97640000000000005</v>
      </c>
      <c r="K23" s="185">
        <v>0.98309999999999997</v>
      </c>
      <c r="L23" s="186">
        <v>0.98250000000000004</v>
      </c>
      <c r="M23" s="172">
        <v>0.98619999999999997</v>
      </c>
      <c r="N23" s="172">
        <v>0.98099999999999998</v>
      </c>
      <c r="O23" s="172">
        <v>0.97440000000000004</v>
      </c>
      <c r="R23" t="s">
        <v>108</v>
      </c>
      <c r="S23" s="1">
        <f>M21-J21</f>
        <v>5.9999999999993392E-4</v>
      </c>
      <c r="T23" s="1">
        <f>L21-J21</f>
        <v>-3.0999999999999917E-3</v>
      </c>
      <c r="U23" s="1">
        <f>K21-J21</f>
        <v>-2.5000000000000577E-3</v>
      </c>
      <c r="AS23" s="35"/>
      <c r="AU23" s="35"/>
      <c r="AW23" s="35"/>
    </row>
    <row r="24" spans="2:49" ht="15.75" thickBot="1" x14ac:dyDescent="0.3">
      <c r="B24" s="35"/>
      <c r="C24" s="164"/>
      <c r="D24" s="162"/>
      <c r="E24" s="162"/>
      <c r="F24" s="162"/>
      <c r="G24" s="162"/>
      <c r="H24" s="163"/>
      <c r="I24" s="165" t="s">
        <v>76</v>
      </c>
      <c r="J24" s="159">
        <f>1-J23</f>
        <v>2.3599999999999954E-2</v>
      </c>
      <c r="K24" s="185">
        <f>1-K23</f>
        <v>1.6900000000000026E-2</v>
      </c>
      <c r="L24" s="172">
        <f>1-L23</f>
        <v>1.749999999999996E-2</v>
      </c>
      <c r="M24" s="172">
        <f t="shared" ref="M24" si="11">1-M23</f>
        <v>1.3800000000000034E-2</v>
      </c>
      <c r="N24" s="172">
        <f>1-N23</f>
        <v>1.9000000000000017E-2</v>
      </c>
      <c r="O24" s="172">
        <f t="shared" ref="O24" si="12">1-O23</f>
        <v>2.5599999999999956E-2</v>
      </c>
      <c r="P24" s="35"/>
      <c r="S24" s="1">
        <f t="shared" ref="S24:S27" si="13">M22-J22</f>
        <v>-2.3000000000000798E-3</v>
      </c>
      <c r="T24" s="1">
        <f t="shared" ref="T24:T27" si="14">L22-J22</f>
        <v>-3.6000000000000476E-3</v>
      </c>
      <c r="U24" s="1">
        <f t="shared" ref="U24:U27" si="15">K22-J22</f>
        <v>-2.7000000000000357E-3</v>
      </c>
      <c r="AS24" s="35"/>
      <c r="AU24" s="35"/>
    </row>
    <row r="25" spans="2:49" ht="15.75" thickBot="1" x14ac:dyDescent="0.3">
      <c r="B25" s="35"/>
      <c r="C25" s="35"/>
      <c r="D25" s="1"/>
      <c r="E25" s="1"/>
      <c r="F25" s="1"/>
      <c r="G25" s="1"/>
      <c r="H25" s="1"/>
      <c r="I25" s="166" t="s">
        <v>75</v>
      </c>
      <c r="J25" s="161">
        <v>0.9849</v>
      </c>
      <c r="K25" s="190">
        <v>0.98199999999999998</v>
      </c>
      <c r="L25" s="173">
        <v>0.98129999999999995</v>
      </c>
      <c r="M25" s="173">
        <v>0.9859</v>
      </c>
      <c r="N25" s="173">
        <v>0.9849</v>
      </c>
      <c r="O25" s="173">
        <v>0.97360000000000002</v>
      </c>
      <c r="P25" s="35"/>
      <c r="S25" s="1">
        <f t="shared" si="13"/>
        <v>9.7999999999999199E-3</v>
      </c>
      <c r="T25" s="1">
        <f t="shared" si="14"/>
        <v>6.0999999999999943E-3</v>
      </c>
      <c r="U25" s="1">
        <f t="shared" si="15"/>
        <v>6.6999999999999282E-3</v>
      </c>
      <c r="AS25" s="35"/>
      <c r="AU25" s="35"/>
    </row>
    <row r="26" spans="2:49" x14ac:dyDescent="0.25">
      <c r="B26" s="35"/>
      <c r="C26" s="158"/>
      <c r="D26" s="35"/>
      <c r="E26" s="35"/>
      <c r="G26" s="59"/>
      <c r="S26" s="1">
        <f t="shared" si="13"/>
        <v>-9.7999999999999199E-3</v>
      </c>
      <c r="T26" s="1">
        <f t="shared" si="14"/>
        <v>-6.0999999999999943E-3</v>
      </c>
      <c r="U26" s="1">
        <f t="shared" si="15"/>
        <v>-6.6999999999999282E-3</v>
      </c>
      <c r="AS26" s="35"/>
      <c r="AU26" s="35"/>
    </row>
    <row r="27" spans="2:49" x14ac:dyDescent="0.25">
      <c r="B27" s="35"/>
      <c r="C27" s="159"/>
      <c r="D27" s="35"/>
      <c r="E27" s="35"/>
      <c r="G27" s="59"/>
      <c r="S27" s="1">
        <f t="shared" si="13"/>
        <v>1.0000000000000009E-3</v>
      </c>
      <c r="T27" s="1">
        <f t="shared" si="14"/>
        <v>-3.6000000000000476E-3</v>
      </c>
      <c r="U27" s="1">
        <f t="shared" si="15"/>
        <v>-2.9000000000000137E-3</v>
      </c>
      <c r="AS27" s="35"/>
      <c r="AU27" s="35"/>
    </row>
    <row r="28" spans="2:49" x14ac:dyDescent="0.25">
      <c r="B28" s="35"/>
      <c r="C28" s="159"/>
      <c r="D28" s="35"/>
      <c r="E28" s="35"/>
      <c r="G28" s="59"/>
      <c r="S28" s="1"/>
      <c r="AS28" s="35"/>
      <c r="AU28" s="35"/>
    </row>
    <row r="29" spans="2:49" x14ac:dyDescent="0.25">
      <c r="B29" s="35"/>
      <c r="C29" s="159"/>
      <c r="D29" s="35"/>
      <c r="E29" s="35"/>
      <c r="G29" s="59"/>
      <c r="AS29" s="35"/>
      <c r="AU29" s="35"/>
    </row>
    <row r="30" spans="2:49" x14ac:dyDescent="0.25">
      <c r="B30" s="35"/>
      <c r="C30" s="159"/>
      <c r="D30" s="35"/>
      <c r="E30" s="35"/>
      <c r="AS30" s="35"/>
      <c r="AU30" s="35"/>
    </row>
    <row r="31" spans="2:49" ht="15.75" thickBot="1" x14ac:dyDescent="0.3">
      <c r="C31" s="161"/>
      <c r="D31" s="35"/>
      <c r="E31" s="35"/>
      <c r="AS31" s="35"/>
      <c r="AU31" s="35"/>
    </row>
    <row r="32" spans="2:49" x14ac:dyDescent="0.25">
      <c r="C32" s="35"/>
      <c r="D32" s="35"/>
      <c r="E32" s="35"/>
      <c r="AS32" s="35"/>
      <c r="AU32" s="35"/>
    </row>
    <row r="33" spans="3:47" x14ac:dyDescent="0.25">
      <c r="C33" s="35"/>
      <c r="D33" s="35"/>
      <c r="E33" s="35"/>
      <c r="AS33" s="35"/>
      <c r="AU33" s="35"/>
    </row>
    <row r="34" spans="3:47" x14ac:dyDescent="0.25">
      <c r="C34" s="35"/>
      <c r="D34" s="35"/>
      <c r="E34" s="35"/>
      <c r="AS34" s="119"/>
      <c r="AU34" s="35"/>
    </row>
    <row r="35" spans="3:47" x14ac:dyDescent="0.25">
      <c r="AU35" s="35"/>
    </row>
    <row r="36" spans="3:47" x14ac:dyDescent="0.25">
      <c r="AU36" s="35"/>
    </row>
    <row r="37" spans="3:47" x14ac:dyDescent="0.25">
      <c r="AU37" s="35"/>
    </row>
    <row r="38" spans="3:47" x14ac:dyDescent="0.25">
      <c r="AU38" s="35"/>
    </row>
  </sheetData>
  <mergeCells count="18">
    <mergeCell ref="I19:I20"/>
    <mergeCell ref="J19:O19"/>
    <mergeCell ref="C4:C5"/>
    <mergeCell ref="C11:C12"/>
    <mergeCell ref="D11:D12"/>
    <mergeCell ref="E11:E12"/>
    <mergeCell ref="F11:F12"/>
    <mergeCell ref="J5:O5"/>
    <mergeCell ref="I5:I6"/>
    <mergeCell ref="D4:D5"/>
    <mergeCell ref="E4:G4"/>
    <mergeCell ref="AT5:AT6"/>
    <mergeCell ref="AU5:AY5"/>
    <mergeCell ref="AZ5:BD5"/>
    <mergeCell ref="BE5:BI5"/>
    <mergeCell ref="G11:G12"/>
    <mergeCell ref="J12:O12"/>
    <mergeCell ref="I12:I1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E29F-D1D4-48E8-AF32-9A7FB734554F}">
  <dimension ref="D3:L20"/>
  <sheetViews>
    <sheetView topLeftCell="C2" workbookViewId="0">
      <selection activeCell="H15" sqref="H15"/>
    </sheetView>
  </sheetViews>
  <sheetFormatPr baseColWidth="10" defaultRowHeight="15" x14ac:dyDescent="0.25"/>
  <sheetData>
    <row r="3" spans="4:12" ht="15.75" thickBot="1" x14ac:dyDescent="0.3"/>
    <row r="4" spans="4:12" x14ac:dyDescent="0.25">
      <c r="D4" s="40"/>
      <c r="E4" s="314" t="s">
        <v>83</v>
      </c>
      <c r="F4" s="314"/>
      <c r="G4" s="314" t="s">
        <v>82</v>
      </c>
      <c r="H4" s="314"/>
      <c r="I4" s="314" t="s">
        <v>0</v>
      </c>
      <c r="J4" s="315"/>
    </row>
    <row r="5" spans="4:12" ht="28.5" customHeight="1" x14ac:dyDescent="0.25">
      <c r="D5" s="56" t="s">
        <v>78</v>
      </c>
      <c r="E5" s="283" t="s">
        <v>106</v>
      </c>
      <c r="F5" s="283"/>
      <c r="G5" s="274" t="s">
        <v>101</v>
      </c>
      <c r="H5" s="274"/>
      <c r="I5" s="274" t="s">
        <v>102</v>
      </c>
      <c r="J5" s="274"/>
    </row>
    <row r="6" spans="4:12" x14ac:dyDescent="0.25">
      <c r="D6" s="51" t="s">
        <v>18</v>
      </c>
      <c r="E6" s="279">
        <v>0.96650000000000003</v>
      </c>
      <c r="F6" s="279"/>
      <c r="G6" s="272">
        <v>0.94640000000000002</v>
      </c>
      <c r="H6" s="273"/>
      <c r="I6" s="272">
        <v>0.98570000000000002</v>
      </c>
      <c r="J6" s="273"/>
    </row>
    <row r="7" spans="4:12" x14ac:dyDescent="0.25">
      <c r="D7" s="51" t="s">
        <v>60</v>
      </c>
      <c r="E7" s="279">
        <v>0.98550000000000004</v>
      </c>
      <c r="F7" s="279"/>
      <c r="G7" s="272">
        <v>0.99690000000000001</v>
      </c>
      <c r="H7" s="273"/>
      <c r="I7" s="272">
        <v>0.99909999999999999</v>
      </c>
      <c r="J7" s="273"/>
      <c r="K7" s="1">
        <f>I7-E7</f>
        <v>1.3599999999999945E-2</v>
      </c>
    </row>
    <row r="8" spans="4:12" x14ac:dyDescent="0.25">
      <c r="D8" s="51" t="s">
        <v>20</v>
      </c>
      <c r="E8" s="279">
        <v>0.97670000000000001</v>
      </c>
      <c r="F8" s="279"/>
      <c r="G8" s="272">
        <v>0.92649999999999999</v>
      </c>
      <c r="H8" s="273"/>
      <c r="I8" s="272">
        <v>0.98040000000000005</v>
      </c>
      <c r="J8" s="273"/>
    </row>
    <row r="9" spans="4:12" x14ac:dyDescent="0.25">
      <c r="D9" s="51" t="s">
        <v>76</v>
      </c>
      <c r="E9" s="279">
        <f>1-E8</f>
        <v>2.3299999999999987E-2</v>
      </c>
      <c r="F9" s="279"/>
      <c r="G9" s="272">
        <f>1-G8</f>
        <v>7.350000000000001E-2</v>
      </c>
      <c r="H9" s="273"/>
      <c r="I9" s="272">
        <f>1-I8</f>
        <v>1.9599999999999951E-2</v>
      </c>
      <c r="J9" s="273"/>
    </row>
    <row r="10" spans="4:12" x14ac:dyDescent="0.25">
      <c r="D10" s="51" t="s">
        <v>19</v>
      </c>
      <c r="E10" s="279">
        <v>0.99970000000000003</v>
      </c>
      <c r="F10" s="279"/>
      <c r="G10" s="272">
        <v>0.99850000000000005</v>
      </c>
      <c r="H10" s="273"/>
      <c r="I10" s="272">
        <v>0.99960000000000004</v>
      </c>
      <c r="J10" s="273"/>
    </row>
    <row r="11" spans="4:12" x14ac:dyDescent="0.25">
      <c r="D11" s="51" t="s">
        <v>100</v>
      </c>
      <c r="E11" s="279">
        <f>1-E10</f>
        <v>2.9999999999996696E-4</v>
      </c>
      <c r="F11" s="279"/>
      <c r="G11" s="272">
        <f>1-G10</f>
        <v>1.4999999999999458E-3</v>
      </c>
      <c r="H11" s="273"/>
      <c r="I11" s="272">
        <f>1-I10</f>
        <v>3.9999999999995595E-4</v>
      </c>
      <c r="J11" s="273"/>
      <c r="K11" s="1">
        <f>I11-E11</f>
        <v>9.9999999999988987E-5</v>
      </c>
    </row>
    <row r="12" spans="4:12" x14ac:dyDescent="0.25">
      <c r="D12" s="51" t="s">
        <v>75</v>
      </c>
      <c r="E12" s="279">
        <v>0.97870000000000001</v>
      </c>
      <c r="F12" s="279"/>
      <c r="G12" s="272">
        <v>0.95679999999999998</v>
      </c>
      <c r="H12" s="273"/>
      <c r="I12" s="272">
        <v>0.98809999999999998</v>
      </c>
      <c r="J12" s="273"/>
    </row>
    <row r="13" spans="4:12" x14ac:dyDescent="0.25">
      <c r="D13" s="50" t="s">
        <v>77</v>
      </c>
      <c r="E13" s="258">
        <v>21.87</v>
      </c>
      <c r="F13" s="258"/>
      <c r="K13" s="35"/>
      <c r="L13" s="35"/>
    </row>
    <row r="14" spans="4:12" x14ac:dyDescent="0.25">
      <c r="K14" s="35"/>
      <c r="L14" s="35"/>
    </row>
    <row r="15" spans="4:12" x14ac:dyDescent="0.25">
      <c r="K15" s="35"/>
      <c r="L15" s="35"/>
    </row>
    <row r="16" spans="4:12" x14ac:dyDescent="0.25">
      <c r="K16" s="35"/>
      <c r="L16" s="35"/>
    </row>
    <row r="17" spans="4:12" ht="15.75" thickBot="1" x14ac:dyDescent="0.3">
      <c r="K17" s="35"/>
      <c r="L17" s="35"/>
    </row>
    <row r="18" spans="4:12" x14ac:dyDescent="0.25">
      <c r="D18" s="40"/>
      <c r="E18" s="312" t="s">
        <v>83</v>
      </c>
      <c r="F18" s="313"/>
      <c r="G18" s="314" t="s">
        <v>82</v>
      </c>
      <c r="H18" s="314"/>
      <c r="I18" s="314" t="s">
        <v>0</v>
      </c>
      <c r="J18" s="315"/>
      <c r="K18" s="35"/>
      <c r="L18" s="35"/>
    </row>
    <row r="19" spans="4:12" x14ac:dyDescent="0.25">
      <c r="D19" s="41" t="s">
        <v>78</v>
      </c>
      <c r="E19" s="283" t="s">
        <v>69</v>
      </c>
      <c r="F19" s="283"/>
      <c r="G19" s="274" t="s">
        <v>79</v>
      </c>
      <c r="H19" s="274"/>
      <c r="I19" s="274" t="s">
        <v>80</v>
      </c>
      <c r="J19" s="309"/>
      <c r="K19" s="35"/>
      <c r="L19" s="35"/>
    </row>
    <row r="20" spans="4:12" ht="15.75" thickBot="1" x14ac:dyDescent="0.3">
      <c r="D20" s="42" t="s">
        <v>77</v>
      </c>
      <c r="E20" s="310">
        <v>19.52</v>
      </c>
      <c r="F20" s="310"/>
      <c r="G20" s="310">
        <v>342.33940000000001</v>
      </c>
      <c r="H20" s="310"/>
      <c r="I20" s="310">
        <v>229.54349999999999</v>
      </c>
      <c r="J20" s="311"/>
      <c r="K20" s="35"/>
      <c r="L20" s="35"/>
    </row>
  </sheetData>
  <mergeCells count="37">
    <mergeCell ref="I4:J4"/>
    <mergeCell ref="G4:H4"/>
    <mergeCell ref="E4:F4"/>
    <mergeCell ref="G5:H5"/>
    <mergeCell ref="G6:H6"/>
    <mergeCell ref="E5:F5"/>
    <mergeCell ref="E6:F6"/>
    <mergeCell ref="I5:J5"/>
    <mergeCell ref="I6:J6"/>
    <mergeCell ref="E9:F9"/>
    <mergeCell ref="E18:F18"/>
    <mergeCell ref="G18:H18"/>
    <mergeCell ref="G7:H7"/>
    <mergeCell ref="I18:J18"/>
    <mergeCell ref="G8:H8"/>
    <mergeCell ref="G9:H9"/>
    <mergeCell ref="G10:H10"/>
    <mergeCell ref="E10:F10"/>
    <mergeCell ref="I9:J9"/>
    <mergeCell ref="I12:J12"/>
    <mergeCell ref="I7:J7"/>
    <mergeCell ref="I8:J8"/>
    <mergeCell ref="E7:F7"/>
    <mergeCell ref="E8:F8"/>
    <mergeCell ref="E11:F11"/>
    <mergeCell ref="E19:F19"/>
    <mergeCell ref="G19:H19"/>
    <mergeCell ref="I19:J19"/>
    <mergeCell ref="E20:F20"/>
    <mergeCell ref="G20:H20"/>
    <mergeCell ref="I20:J20"/>
    <mergeCell ref="E12:F12"/>
    <mergeCell ref="E13:F13"/>
    <mergeCell ref="I10:J10"/>
    <mergeCell ref="I11:J11"/>
    <mergeCell ref="G11:H11"/>
    <mergeCell ref="G12:H12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90952-56E8-4B0A-938F-1CDCDA04B6EE}">
  <dimension ref="A2:L37"/>
  <sheetViews>
    <sheetView topLeftCell="A4" zoomScale="97" workbookViewId="0">
      <selection activeCell="G15" sqref="G15"/>
    </sheetView>
  </sheetViews>
  <sheetFormatPr baseColWidth="10" defaultRowHeight="15" x14ac:dyDescent="0.25"/>
  <cols>
    <col min="3" max="3" width="14" customWidth="1"/>
  </cols>
  <sheetData>
    <row r="2" spans="1:12" ht="15.75" thickBot="1" x14ac:dyDescent="0.3"/>
    <row r="3" spans="1:12" x14ac:dyDescent="0.25">
      <c r="A3" s="316" t="s">
        <v>108</v>
      </c>
      <c r="B3" s="317"/>
      <c r="C3" s="317"/>
      <c r="D3" s="317"/>
      <c r="E3" s="318"/>
      <c r="H3" s="316" t="s">
        <v>0</v>
      </c>
      <c r="I3" s="317"/>
      <c r="J3" s="317"/>
      <c r="K3" s="317"/>
      <c r="L3" s="318"/>
    </row>
    <row r="4" spans="1:12" x14ac:dyDescent="0.25">
      <c r="A4" s="60" t="s">
        <v>85</v>
      </c>
      <c r="B4" s="58" t="s">
        <v>104</v>
      </c>
      <c r="C4" s="57" t="s">
        <v>100</v>
      </c>
      <c r="D4" s="58" t="s">
        <v>110</v>
      </c>
      <c r="E4" s="61" t="s">
        <v>107</v>
      </c>
      <c r="H4" s="60" t="s">
        <v>85</v>
      </c>
      <c r="I4" s="58" t="s">
        <v>104</v>
      </c>
      <c r="J4" s="57" t="s">
        <v>100</v>
      </c>
      <c r="K4" s="57" t="s">
        <v>110</v>
      </c>
      <c r="L4" s="61" t="s">
        <v>107</v>
      </c>
    </row>
    <row r="5" spans="1:12" x14ac:dyDescent="0.25">
      <c r="A5" s="75">
        <v>0.9274</v>
      </c>
      <c r="B5" s="75">
        <v>0.99850000000000005</v>
      </c>
      <c r="C5" s="72">
        <f>1-B5</f>
        <v>1.4999999999999458E-3</v>
      </c>
      <c r="D5" s="73">
        <v>0.96289999999999998</v>
      </c>
      <c r="E5" s="74">
        <v>0.5</v>
      </c>
      <c r="H5" s="62">
        <v>0.99150000000000005</v>
      </c>
      <c r="I5" s="59">
        <v>0.99860000000000004</v>
      </c>
      <c r="J5" s="59">
        <f>1-I5</f>
        <v>1.3999999999999568E-3</v>
      </c>
      <c r="K5" s="68">
        <v>0.995</v>
      </c>
      <c r="L5" s="63">
        <v>0.5</v>
      </c>
    </row>
    <row r="6" spans="1:12" x14ac:dyDescent="0.25">
      <c r="A6" s="45">
        <v>0.9274</v>
      </c>
      <c r="B6" s="45">
        <v>0.99850000000000005</v>
      </c>
      <c r="C6" s="59">
        <f t="shared" ref="C6:C14" si="0">1-B6</f>
        <v>1.4999999999999458E-3</v>
      </c>
      <c r="D6" s="68">
        <v>0.96289999999999998</v>
      </c>
      <c r="E6" s="63">
        <v>0.55000000000000004</v>
      </c>
      <c r="H6" s="62">
        <v>0.99280000000000002</v>
      </c>
      <c r="I6" s="59">
        <v>0.999</v>
      </c>
      <c r="J6" s="59">
        <f t="shared" ref="J6:J14" si="1">1-I6</f>
        <v>1.0000000000000009E-3</v>
      </c>
      <c r="K6" s="68">
        <v>0.99590000000000001</v>
      </c>
      <c r="L6" s="63">
        <v>0.55000000000000004</v>
      </c>
    </row>
    <row r="7" spans="1:12" x14ac:dyDescent="0.25">
      <c r="A7" s="45">
        <v>0.92710000000000004</v>
      </c>
      <c r="B7" s="45">
        <v>0.99850000000000005</v>
      </c>
      <c r="C7" s="59">
        <f t="shared" si="0"/>
        <v>1.4999999999999458E-3</v>
      </c>
      <c r="D7" s="68">
        <v>0.96279999999999999</v>
      </c>
      <c r="E7" s="63">
        <v>0.6</v>
      </c>
      <c r="H7" s="62">
        <v>0.99350000000000005</v>
      </c>
      <c r="I7" s="59">
        <v>0.99929999999999997</v>
      </c>
      <c r="J7" s="59">
        <f t="shared" si="1"/>
        <v>7.0000000000003393E-4</v>
      </c>
      <c r="K7" s="68">
        <v>0.99609999999999999</v>
      </c>
      <c r="L7" s="63">
        <v>0.6</v>
      </c>
    </row>
    <row r="8" spans="1:12" x14ac:dyDescent="0.25">
      <c r="A8" s="45">
        <v>0.92679999999999996</v>
      </c>
      <c r="B8" s="45">
        <v>0.99850000000000005</v>
      </c>
      <c r="C8" s="59">
        <f t="shared" si="0"/>
        <v>1.4999999999999458E-3</v>
      </c>
      <c r="D8" s="68">
        <v>0.96260000000000001</v>
      </c>
      <c r="E8" s="63">
        <v>0.65</v>
      </c>
      <c r="H8" s="62">
        <v>0.99299999999999999</v>
      </c>
      <c r="I8" s="59">
        <v>0.99939999999999996</v>
      </c>
      <c r="J8" s="59">
        <f t="shared" si="1"/>
        <v>6.0000000000004494E-4</v>
      </c>
      <c r="K8" s="68">
        <v>0.99629999999999996</v>
      </c>
      <c r="L8" s="63">
        <v>0.65</v>
      </c>
    </row>
    <row r="9" spans="1:12" x14ac:dyDescent="0.25">
      <c r="A9" s="45">
        <v>0.92649999999999999</v>
      </c>
      <c r="B9" s="45">
        <v>0.99850000000000005</v>
      </c>
      <c r="C9" s="59">
        <f t="shared" si="0"/>
        <v>1.4999999999999458E-3</v>
      </c>
      <c r="D9" s="68">
        <v>0.96250000000000002</v>
      </c>
      <c r="E9" s="63">
        <v>0.7</v>
      </c>
      <c r="H9" s="62">
        <v>0.99299999999999999</v>
      </c>
      <c r="I9" s="59">
        <v>0.99950000000000006</v>
      </c>
      <c r="J9" s="59">
        <f t="shared" si="1"/>
        <v>4.9999999999994493E-4</v>
      </c>
      <c r="K9" s="68">
        <v>0.99619999999999997</v>
      </c>
      <c r="L9" s="63">
        <v>0.7</v>
      </c>
    </row>
    <row r="10" spans="1:12" x14ac:dyDescent="0.25">
      <c r="A10" s="45">
        <v>0.92620000000000002</v>
      </c>
      <c r="B10" s="45">
        <v>0.99850000000000005</v>
      </c>
      <c r="C10" s="59">
        <f t="shared" si="0"/>
        <v>1.4999999999999458E-3</v>
      </c>
      <c r="D10" s="68">
        <v>0.96230000000000004</v>
      </c>
      <c r="E10" s="63">
        <v>0.75</v>
      </c>
      <c r="H10" s="71">
        <v>0.99239999999999995</v>
      </c>
      <c r="I10" s="72">
        <v>0.99950000000000006</v>
      </c>
      <c r="J10" s="72">
        <f t="shared" si="1"/>
        <v>4.9999999999994493E-4</v>
      </c>
      <c r="K10" s="73">
        <v>0.99590000000000001</v>
      </c>
      <c r="L10" s="74">
        <v>0.75</v>
      </c>
    </row>
    <row r="11" spans="1:12" x14ac:dyDescent="0.25">
      <c r="A11" s="45">
        <v>0.92559999999999998</v>
      </c>
      <c r="B11" s="45">
        <v>0.99850000000000005</v>
      </c>
      <c r="C11" s="59">
        <f t="shared" si="0"/>
        <v>1.4999999999999458E-3</v>
      </c>
      <c r="D11" s="68">
        <v>0.96199999999999997</v>
      </c>
      <c r="E11" s="63">
        <v>0.8</v>
      </c>
      <c r="H11" s="62">
        <v>0.98939999999999995</v>
      </c>
      <c r="I11" s="59">
        <v>0.99950000000000006</v>
      </c>
      <c r="J11" s="59">
        <f t="shared" si="1"/>
        <v>4.9999999999994493E-4</v>
      </c>
      <c r="K11" s="68">
        <v>0.99439999999999995</v>
      </c>
      <c r="L11" s="63">
        <v>0.8</v>
      </c>
    </row>
    <row r="12" spans="1:12" x14ac:dyDescent="0.25">
      <c r="A12" s="45">
        <v>0.92549999999999999</v>
      </c>
      <c r="B12" s="45">
        <v>0.99850000000000005</v>
      </c>
      <c r="C12" s="59">
        <f t="shared" si="0"/>
        <v>1.4999999999999458E-3</v>
      </c>
      <c r="D12" s="68">
        <v>0.96209999999999996</v>
      </c>
      <c r="E12" s="63">
        <v>0.85</v>
      </c>
      <c r="H12" s="62">
        <v>0.98499999999999999</v>
      </c>
      <c r="I12" s="59">
        <v>0.99950000000000006</v>
      </c>
      <c r="J12" s="59">
        <f t="shared" si="1"/>
        <v>4.9999999999994493E-4</v>
      </c>
      <c r="K12" s="68">
        <v>0.99219999999999997</v>
      </c>
      <c r="L12" s="63">
        <v>0.85</v>
      </c>
    </row>
    <row r="13" spans="1:12" x14ac:dyDescent="0.25">
      <c r="A13" s="45">
        <v>0.92520000000000002</v>
      </c>
      <c r="B13" s="45">
        <v>0.99850000000000005</v>
      </c>
      <c r="C13" s="59">
        <f t="shared" si="0"/>
        <v>1.4999999999999458E-3</v>
      </c>
      <c r="D13" s="68">
        <v>0.96179999999999999</v>
      </c>
      <c r="E13" s="63">
        <v>0.9</v>
      </c>
      <c r="H13" s="62">
        <v>0.97629999999999995</v>
      </c>
      <c r="I13" s="59">
        <v>0.99939999999999996</v>
      </c>
      <c r="J13" s="59">
        <f t="shared" si="1"/>
        <v>6.0000000000004494E-4</v>
      </c>
      <c r="K13" s="68">
        <v>0.98780000000000001</v>
      </c>
      <c r="L13" s="63">
        <v>0.9</v>
      </c>
    </row>
    <row r="14" spans="1:12" ht="15.75" thickBot="1" x14ac:dyDescent="0.3">
      <c r="A14" s="45">
        <v>0.92459999999999998</v>
      </c>
      <c r="B14" s="45">
        <v>0.99850000000000005</v>
      </c>
      <c r="C14" s="59">
        <f t="shared" si="0"/>
        <v>1.4999999999999458E-3</v>
      </c>
      <c r="D14" s="68">
        <v>0.96150000000000002</v>
      </c>
      <c r="E14" s="66">
        <v>0.95</v>
      </c>
      <c r="H14" s="64">
        <v>0.96109999999999995</v>
      </c>
      <c r="I14" s="65">
        <v>0.99919999999999998</v>
      </c>
      <c r="J14" s="65">
        <f t="shared" si="1"/>
        <v>8.0000000000002292E-4</v>
      </c>
      <c r="K14" s="70">
        <v>0.98009999999999997</v>
      </c>
      <c r="L14" s="66">
        <v>0.95</v>
      </c>
    </row>
    <row r="15" spans="1:12" x14ac:dyDescent="0.25">
      <c r="A15" s="45"/>
      <c r="B15" s="45"/>
      <c r="C15" s="45"/>
    </row>
    <row r="18" spans="1:7" x14ac:dyDescent="0.25">
      <c r="A18" s="235" t="s">
        <v>109</v>
      </c>
      <c r="B18" s="235"/>
      <c r="C18" s="235"/>
      <c r="D18" s="235"/>
      <c r="E18" s="235"/>
    </row>
    <row r="19" spans="1:7" x14ac:dyDescent="0.25">
      <c r="A19" s="52" t="s">
        <v>85</v>
      </c>
      <c r="B19" s="35" t="s">
        <v>104</v>
      </c>
      <c r="C19" s="52" t="s">
        <v>100</v>
      </c>
      <c r="D19" t="s">
        <v>110</v>
      </c>
      <c r="E19" s="52" t="s">
        <v>107</v>
      </c>
    </row>
    <row r="20" spans="1:7" x14ac:dyDescent="0.25">
      <c r="A20" s="71">
        <v>0.97670000000000001</v>
      </c>
      <c r="B20" s="72">
        <v>0.99919999999999998</v>
      </c>
      <c r="C20" s="76">
        <f>(1-B20)</f>
        <v>8.0000000000002292E-4</v>
      </c>
      <c r="D20" s="77">
        <v>0.98</v>
      </c>
      <c r="E20" s="78">
        <v>0.8</v>
      </c>
      <c r="F20" s="35"/>
    </row>
    <row r="21" spans="1:7" x14ac:dyDescent="0.25">
      <c r="A21" s="62">
        <v>0.96650000000000003</v>
      </c>
      <c r="B21" s="59">
        <v>0.999</v>
      </c>
      <c r="C21" s="69">
        <f t="shared" ref="C21:C36" si="2">(1-B21)</f>
        <v>1.0000000000000009E-3</v>
      </c>
      <c r="D21" s="67">
        <v>0.98</v>
      </c>
      <c r="E21" s="35">
        <v>0.75</v>
      </c>
      <c r="F21" s="35"/>
    </row>
    <row r="22" spans="1:7" x14ac:dyDescent="0.25">
      <c r="A22" s="62">
        <v>0.98099999999999998</v>
      </c>
      <c r="B22" s="59">
        <v>0.999</v>
      </c>
      <c r="C22" s="69">
        <f t="shared" si="2"/>
        <v>1.0000000000000009E-3</v>
      </c>
      <c r="D22" s="67">
        <v>0.99</v>
      </c>
      <c r="E22" s="35">
        <v>0.85</v>
      </c>
      <c r="F22" s="35"/>
    </row>
    <row r="23" spans="1:7" x14ac:dyDescent="0.25">
      <c r="A23" s="62">
        <v>0.94630000000000003</v>
      </c>
      <c r="B23" s="59">
        <v>0.99880000000000002</v>
      </c>
      <c r="C23" s="69">
        <f t="shared" si="2"/>
        <v>1.1999999999999789E-3</v>
      </c>
      <c r="D23" s="67">
        <v>0.97</v>
      </c>
      <c r="E23" s="35">
        <v>0.65</v>
      </c>
      <c r="F23" s="35"/>
    </row>
    <row r="24" spans="1:7" x14ac:dyDescent="0.25">
      <c r="A24" s="62">
        <v>0.95450000000000002</v>
      </c>
      <c r="B24" s="59">
        <v>0.99880000000000002</v>
      </c>
      <c r="C24" s="69">
        <f t="shared" si="2"/>
        <v>1.1999999999999789E-3</v>
      </c>
      <c r="D24" s="67">
        <v>0.97</v>
      </c>
      <c r="E24" s="35">
        <v>0.7</v>
      </c>
      <c r="F24" s="35"/>
    </row>
    <row r="25" spans="1:7" x14ac:dyDescent="0.25">
      <c r="A25" s="62">
        <v>0.93010000000000004</v>
      </c>
      <c r="B25" s="59">
        <v>0.99850000000000005</v>
      </c>
      <c r="C25" s="69">
        <f t="shared" si="2"/>
        <v>1.4999999999999458E-3</v>
      </c>
      <c r="D25" s="67">
        <v>0.96</v>
      </c>
      <c r="E25" s="35">
        <v>0.6</v>
      </c>
      <c r="F25" s="35"/>
    </row>
    <row r="26" spans="1:7" x14ac:dyDescent="0.25">
      <c r="A26" s="62">
        <v>0.98399999999999999</v>
      </c>
      <c r="B26" s="59">
        <v>0.99850000000000005</v>
      </c>
      <c r="C26" s="69">
        <f t="shared" si="2"/>
        <v>1.4999999999999458E-3</v>
      </c>
      <c r="D26" s="67">
        <v>0.99</v>
      </c>
      <c r="E26" s="35">
        <v>0.9</v>
      </c>
      <c r="F26" s="35"/>
    </row>
    <row r="27" spans="1:7" x14ac:dyDescent="0.25">
      <c r="A27" s="62">
        <v>0.90710000000000002</v>
      </c>
      <c r="B27" s="59">
        <v>0.99809999999999999</v>
      </c>
      <c r="C27" s="69">
        <f t="shared" si="2"/>
        <v>1.9000000000000128E-3</v>
      </c>
      <c r="D27" s="67">
        <v>0.95</v>
      </c>
      <c r="E27" s="35">
        <v>0.55000000000000004</v>
      </c>
      <c r="F27" s="35"/>
    </row>
    <row r="28" spans="1:7" x14ac:dyDescent="0.25">
      <c r="A28" s="62">
        <v>0.9819</v>
      </c>
      <c r="B28" s="59">
        <v>0.99780000000000002</v>
      </c>
      <c r="C28" s="69">
        <f t="shared" si="2"/>
        <v>2.1999999999999797E-3</v>
      </c>
      <c r="D28" s="67">
        <v>0.99</v>
      </c>
      <c r="E28" s="35">
        <v>0.95</v>
      </c>
      <c r="F28" s="35"/>
    </row>
    <row r="29" spans="1:7" x14ac:dyDescent="0.25">
      <c r="A29" s="59">
        <v>0.98419999999999996</v>
      </c>
      <c r="B29" s="59">
        <v>0.99750000000000005</v>
      </c>
      <c r="C29" s="69">
        <f t="shared" si="2"/>
        <v>2.4999999999999467E-3</v>
      </c>
      <c r="D29" s="67">
        <v>0.99</v>
      </c>
      <c r="E29" s="35">
        <v>1</v>
      </c>
      <c r="F29" s="35"/>
      <c r="G29" s="35"/>
    </row>
    <row r="30" spans="1:7" x14ac:dyDescent="0.25">
      <c r="A30" s="62">
        <v>0.86639999999999995</v>
      </c>
      <c r="B30" s="59">
        <v>0.99729999999999996</v>
      </c>
      <c r="C30" s="69">
        <f t="shared" si="2"/>
        <v>2.7000000000000357E-3</v>
      </c>
      <c r="D30" s="67">
        <v>0.93</v>
      </c>
      <c r="E30" s="35">
        <v>0.5</v>
      </c>
      <c r="F30" s="35"/>
      <c r="G30" s="35"/>
    </row>
    <row r="31" spans="1:7" x14ac:dyDescent="0.25">
      <c r="A31" s="62">
        <v>0.80230000000000001</v>
      </c>
      <c r="B31" s="59">
        <v>0.996</v>
      </c>
      <c r="C31" s="69">
        <f t="shared" si="2"/>
        <v>4.0000000000000036E-3</v>
      </c>
      <c r="D31" s="67">
        <v>0.89</v>
      </c>
      <c r="E31" s="35">
        <v>0.45</v>
      </c>
      <c r="F31" s="35"/>
      <c r="G31" s="35"/>
    </row>
    <row r="32" spans="1:7" x14ac:dyDescent="0.25">
      <c r="A32" s="62">
        <v>0.69940000000000002</v>
      </c>
      <c r="B32" s="59">
        <v>0.99390000000000001</v>
      </c>
      <c r="C32" s="69">
        <f t="shared" si="2"/>
        <v>6.0999999999999943E-3</v>
      </c>
      <c r="D32" s="67">
        <v>0.84</v>
      </c>
      <c r="E32" s="35">
        <v>0.4</v>
      </c>
      <c r="F32" s="35"/>
      <c r="G32" s="35"/>
    </row>
    <row r="33" spans="1:7" x14ac:dyDescent="0.25">
      <c r="A33" s="62">
        <v>0.54769999999999996</v>
      </c>
      <c r="B33" s="59">
        <v>0.99</v>
      </c>
      <c r="C33" s="69">
        <f t="shared" si="2"/>
        <v>1.0000000000000009E-2</v>
      </c>
      <c r="D33" s="67">
        <v>0.76</v>
      </c>
      <c r="E33" s="35">
        <v>0.35</v>
      </c>
      <c r="F33" s="35"/>
      <c r="G33" s="35"/>
    </row>
    <row r="34" spans="1:7" x14ac:dyDescent="0.25">
      <c r="A34" s="62">
        <v>0.34710000000000002</v>
      </c>
      <c r="B34" s="59">
        <v>0.9869</v>
      </c>
      <c r="C34" s="69">
        <f t="shared" si="2"/>
        <v>1.3100000000000001E-2</v>
      </c>
      <c r="D34" s="67">
        <v>0.66</v>
      </c>
      <c r="E34" s="35">
        <v>0.3</v>
      </c>
      <c r="F34" s="35"/>
      <c r="G34" s="35"/>
    </row>
    <row r="35" spans="1:7" x14ac:dyDescent="0.25">
      <c r="A35" s="62">
        <v>0.14979999999999999</v>
      </c>
      <c r="B35" s="59">
        <v>0.9829</v>
      </c>
      <c r="C35" s="69">
        <f t="shared" si="2"/>
        <v>1.7100000000000004E-2</v>
      </c>
      <c r="D35" s="67">
        <v>0.56000000000000005</v>
      </c>
      <c r="E35" s="35">
        <v>0.25</v>
      </c>
      <c r="F35" s="35"/>
      <c r="G35" s="35"/>
    </row>
    <row r="36" spans="1:7" x14ac:dyDescent="0.25">
      <c r="A36" s="62">
        <v>3.7999999999999999E-2</v>
      </c>
      <c r="B36" s="59">
        <v>0.98</v>
      </c>
      <c r="C36" s="69">
        <f t="shared" si="2"/>
        <v>2.0000000000000018E-2</v>
      </c>
      <c r="D36" s="67">
        <v>0.5</v>
      </c>
      <c r="E36" s="35">
        <v>0.2</v>
      </c>
      <c r="F36" s="35"/>
      <c r="G36" s="35"/>
    </row>
    <row r="37" spans="1:7" x14ac:dyDescent="0.25">
      <c r="F37" s="35"/>
      <c r="G37" s="35"/>
    </row>
  </sheetData>
  <sortState xmlns:xlrd2="http://schemas.microsoft.com/office/spreadsheetml/2017/richdata2" ref="A20:G36">
    <sortCondition ref="C20"/>
  </sortState>
  <mergeCells count="3">
    <mergeCell ref="A3:E3"/>
    <mergeCell ref="H3:L3"/>
    <mergeCell ref="A18:E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4D54-FE4C-4BFD-88D7-0EFFCA08231A}">
  <dimension ref="B2:I46"/>
  <sheetViews>
    <sheetView zoomScaleNormal="100" workbookViewId="0">
      <selection activeCell="I17" sqref="I17"/>
    </sheetView>
  </sheetViews>
  <sheetFormatPr baseColWidth="10" defaultRowHeight="15" x14ac:dyDescent="0.25"/>
  <cols>
    <col min="1" max="2" width="11.42578125" style="35"/>
    <col min="3" max="3" width="12" style="35" bestFit="1" customWidth="1"/>
    <col min="4" max="16384" width="11.42578125" style="35"/>
  </cols>
  <sheetData>
    <row r="2" spans="2:9" x14ac:dyDescent="0.25">
      <c r="B2" s="235" t="s">
        <v>95</v>
      </c>
      <c r="C2" s="235"/>
      <c r="D2" s="235"/>
      <c r="E2" s="235"/>
      <c r="F2" s="235"/>
      <c r="G2" s="235"/>
      <c r="H2" s="235"/>
      <c r="I2" s="235"/>
    </row>
    <row r="4" spans="2:9" x14ac:dyDescent="0.25">
      <c r="E4" s="27" t="s">
        <v>78</v>
      </c>
      <c r="F4" s="43" t="s">
        <v>86</v>
      </c>
    </row>
    <row r="5" spans="2:9" x14ac:dyDescent="0.25">
      <c r="E5" s="38" t="s">
        <v>18</v>
      </c>
      <c r="F5" s="44">
        <v>0.71030000000000004</v>
      </c>
    </row>
    <row r="6" spans="2:9" x14ac:dyDescent="0.25">
      <c r="E6" s="38" t="s">
        <v>60</v>
      </c>
      <c r="F6" s="44">
        <v>0.97050000000000003</v>
      </c>
    </row>
    <row r="7" spans="2:9" x14ac:dyDescent="0.25">
      <c r="E7" s="38" t="s">
        <v>20</v>
      </c>
      <c r="F7" s="44">
        <v>0.60229999999999995</v>
      </c>
    </row>
    <row r="8" spans="2:9" x14ac:dyDescent="0.25">
      <c r="E8" s="38" t="s">
        <v>76</v>
      </c>
      <c r="F8" s="44">
        <f>1-F7</f>
        <v>0.39770000000000005</v>
      </c>
    </row>
    <row r="9" spans="2:9" x14ac:dyDescent="0.25">
      <c r="E9" s="38" t="s">
        <v>75</v>
      </c>
      <c r="F9" s="44">
        <v>0.70069999999999999</v>
      </c>
    </row>
    <row r="12" spans="2:9" x14ac:dyDescent="0.25">
      <c r="E12" s="35">
        <v>2336.71</v>
      </c>
      <c r="F12" s="35">
        <f>E12/60</f>
        <v>38.945166666666665</v>
      </c>
      <c r="G12" s="35" t="s">
        <v>87</v>
      </c>
    </row>
    <row r="15" spans="2:9" ht="15" customHeight="1" x14ac:dyDescent="0.25"/>
    <row r="18" ht="15" customHeight="1" x14ac:dyDescent="0.25"/>
    <row r="25" ht="30.75" customHeight="1" x14ac:dyDescent="0.25"/>
    <row r="35" ht="15" customHeight="1" x14ac:dyDescent="0.25"/>
    <row r="46" ht="29.25" customHeight="1" x14ac:dyDescent="0.25"/>
  </sheetData>
  <mergeCells count="1">
    <mergeCell ref="B2:I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CBA43-6EF4-418A-9205-3E9829D248AF}">
  <dimension ref="A3:M38"/>
  <sheetViews>
    <sheetView tabSelected="1" workbookViewId="0">
      <selection activeCell="K12" sqref="K12"/>
    </sheetView>
  </sheetViews>
  <sheetFormatPr baseColWidth="10" defaultRowHeight="15" x14ac:dyDescent="0.25"/>
  <cols>
    <col min="3" max="3" width="11.85546875" bestFit="1" customWidth="1"/>
  </cols>
  <sheetData>
    <row r="3" spans="1:13" ht="32.25" customHeight="1" x14ac:dyDescent="0.25">
      <c r="B3" s="27" t="s">
        <v>78</v>
      </c>
      <c r="C3" s="274" t="s">
        <v>211</v>
      </c>
      <c r="D3" s="274"/>
      <c r="F3" s="235" t="s">
        <v>210</v>
      </c>
      <c r="G3" s="235"/>
      <c r="H3" s="235"/>
      <c r="I3" s="235"/>
      <c r="J3" s="235"/>
      <c r="K3" s="235"/>
      <c r="L3" s="235"/>
      <c r="M3" s="235"/>
    </row>
    <row r="4" spans="1:13" x14ac:dyDescent="0.25">
      <c r="B4" s="38" t="s">
        <v>18</v>
      </c>
      <c r="C4" s="272">
        <v>0.98099999999999998</v>
      </c>
      <c r="D4" s="273"/>
    </row>
    <row r="5" spans="1:13" x14ac:dyDescent="0.25">
      <c r="B5" s="38" t="s">
        <v>60</v>
      </c>
      <c r="C5" s="272">
        <v>0.99780000000000002</v>
      </c>
      <c r="D5" s="273"/>
    </row>
    <row r="6" spans="1:13" x14ac:dyDescent="0.25">
      <c r="B6" s="38" t="s">
        <v>20</v>
      </c>
      <c r="C6" s="272">
        <v>0.97460000000000002</v>
      </c>
      <c r="D6" s="273"/>
      <c r="H6" s="35"/>
    </row>
    <row r="7" spans="1:13" x14ac:dyDescent="0.25">
      <c r="B7" s="38" t="s">
        <v>76</v>
      </c>
      <c r="C7" s="272">
        <f>1-C6</f>
        <v>2.5399999999999978E-2</v>
      </c>
      <c r="D7" s="273"/>
      <c r="H7" s="35"/>
    </row>
    <row r="8" spans="1:13" x14ac:dyDescent="0.25">
      <c r="B8" s="38" t="s">
        <v>75</v>
      </c>
      <c r="C8" s="272">
        <v>0.98419999999999996</v>
      </c>
      <c r="D8" s="273"/>
      <c r="H8" s="35"/>
    </row>
    <row r="9" spans="1:13" x14ac:dyDescent="0.25">
      <c r="B9" s="38" t="s">
        <v>19</v>
      </c>
      <c r="C9" s="272">
        <v>0.99950000000000006</v>
      </c>
      <c r="D9" s="273"/>
      <c r="H9" s="35"/>
    </row>
    <row r="10" spans="1:13" x14ac:dyDescent="0.25">
      <c r="B10" s="38" t="s">
        <v>100</v>
      </c>
      <c r="C10" s="272">
        <f>1-C9</f>
        <v>4.9999999999994493E-4</v>
      </c>
      <c r="D10" s="273"/>
      <c r="H10" s="35"/>
    </row>
    <row r="11" spans="1:13" x14ac:dyDescent="0.25">
      <c r="B11" s="27" t="s">
        <v>96</v>
      </c>
      <c r="C11" s="27" t="s">
        <v>77</v>
      </c>
      <c r="D11" s="27" t="s">
        <v>97</v>
      </c>
      <c r="H11" s="35"/>
    </row>
    <row r="12" spans="1:13" x14ac:dyDescent="0.25">
      <c r="A12" s="265">
        <v>1</v>
      </c>
      <c r="B12">
        <v>1</v>
      </c>
      <c r="C12">
        <v>0.26</v>
      </c>
      <c r="D12" s="45">
        <v>0.95350000000000001</v>
      </c>
      <c r="H12" s="35"/>
    </row>
    <row r="13" spans="1:13" x14ac:dyDescent="0.25">
      <c r="A13" s="265"/>
      <c r="B13" s="35">
        <v>2</v>
      </c>
      <c r="C13" s="35">
        <v>0.25</v>
      </c>
      <c r="D13" s="45">
        <v>0.9909</v>
      </c>
      <c r="F13" t="s">
        <v>111</v>
      </c>
      <c r="H13" s="35"/>
    </row>
    <row r="14" spans="1:13" x14ac:dyDescent="0.25">
      <c r="A14" s="265"/>
      <c r="B14" s="35">
        <v>3</v>
      </c>
      <c r="C14" s="35">
        <v>0.26</v>
      </c>
      <c r="D14" s="45">
        <v>0.92720000000000002</v>
      </c>
    </row>
    <row r="15" spans="1:13" x14ac:dyDescent="0.25">
      <c r="A15" s="265"/>
      <c r="B15" s="35">
        <v>4</v>
      </c>
      <c r="C15" s="53">
        <v>0.26</v>
      </c>
      <c r="D15" s="45">
        <v>0.99509999999999998</v>
      </c>
    </row>
    <row r="16" spans="1:13" x14ac:dyDescent="0.25">
      <c r="A16" s="235" t="s">
        <v>2</v>
      </c>
      <c r="B16" s="235"/>
      <c r="C16" s="2">
        <f>AVERAGE(C12:C15)</f>
        <v>0.25750000000000001</v>
      </c>
      <c r="D16" s="45">
        <f>AVERAGE(D12:D15)</f>
        <v>0.96667499999999995</v>
      </c>
    </row>
    <row r="17" spans="1:6" x14ac:dyDescent="0.25">
      <c r="A17" s="265">
        <v>2</v>
      </c>
      <c r="B17" s="53">
        <v>1</v>
      </c>
      <c r="C17" s="35">
        <v>0.13</v>
      </c>
      <c r="D17" s="45">
        <v>0.82240000000000002</v>
      </c>
      <c r="F17" t="s">
        <v>112</v>
      </c>
    </row>
    <row r="18" spans="1:6" x14ac:dyDescent="0.25">
      <c r="A18" s="265"/>
      <c r="B18" s="53">
        <v>2</v>
      </c>
      <c r="C18" s="35">
        <v>0.17</v>
      </c>
      <c r="D18" s="45">
        <v>0.85440000000000005</v>
      </c>
    </row>
    <row r="19" spans="1:6" x14ac:dyDescent="0.25">
      <c r="A19" s="265"/>
      <c r="B19" s="53">
        <v>3</v>
      </c>
      <c r="C19" s="35">
        <v>0.27</v>
      </c>
      <c r="D19" s="45">
        <v>0.87080000000000002</v>
      </c>
    </row>
    <row r="20" spans="1:6" x14ac:dyDescent="0.25">
      <c r="A20" s="265"/>
      <c r="B20" s="53">
        <v>4</v>
      </c>
      <c r="C20" s="35">
        <v>0.27</v>
      </c>
      <c r="D20" s="45">
        <v>0.80700000000000005</v>
      </c>
    </row>
    <row r="21" spans="1:6" x14ac:dyDescent="0.25">
      <c r="A21" s="235" t="s">
        <v>2</v>
      </c>
      <c r="B21" s="235"/>
      <c r="C21" s="2">
        <f>AVERAGE(C17:C20)</f>
        <v>0.21000000000000002</v>
      </c>
      <c r="D21" s="45">
        <f>AVERAGE(D17:D20)</f>
        <v>0.83865000000000001</v>
      </c>
    </row>
    <row r="22" spans="1:6" x14ac:dyDescent="0.25">
      <c r="A22" s="265">
        <v>3</v>
      </c>
      <c r="B22" s="53">
        <v>1</v>
      </c>
      <c r="C22" s="2">
        <v>0.25</v>
      </c>
      <c r="D22" s="45">
        <v>0.96609999999999996</v>
      </c>
    </row>
    <row r="23" spans="1:6" x14ac:dyDescent="0.25">
      <c r="A23" s="265"/>
      <c r="B23" s="53">
        <v>2</v>
      </c>
      <c r="C23" s="2">
        <v>0.15</v>
      </c>
      <c r="D23" s="45">
        <v>0.96140000000000003</v>
      </c>
      <c r="F23" t="s">
        <v>113</v>
      </c>
    </row>
    <row r="24" spans="1:6" x14ac:dyDescent="0.25">
      <c r="A24" s="265"/>
      <c r="B24" s="53">
        <v>3</v>
      </c>
      <c r="C24" s="2">
        <v>0.14000000000000001</v>
      </c>
      <c r="D24" s="45">
        <v>0.97919999999999996</v>
      </c>
    </row>
    <row r="25" spans="1:6" x14ac:dyDescent="0.25">
      <c r="A25" s="265"/>
      <c r="B25" s="53">
        <v>4</v>
      </c>
      <c r="C25" s="2">
        <v>0.26</v>
      </c>
      <c r="D25" s="45">
        <v>0.98560000000000003</v>
      </c>
    </row>
    <row r="26" spans="1:6" x14ac:dyDescent="0.25">
      <c r="A26" s="235" t="s">
        <v>2</v>
      </c>
      <c r="B26" s="235"/>
      <c r="C26" s="2">
        <f>AVERAGE(C22:C25)</f>
        <v>0.2</v>
      </c>
      <c r="D26" s="45">
        <f>AVERAGE(D22:D25)</f>
        <v>0.97307499999999991</v>
      </c>
    </row>
    <row r="27" spans="1:6" x14ac:dyDescent="0.25">
      <c r="A27" s="265">
        <v>4</v>
      </c>
      <c r="B27" s="53">
        <v>1</v>
      </c>
      <c r="C27" s="2">
        <v>0.25</v>
      </c>
      <c r="D27" s="45">
        <v>0.97619999999999996</v>
      </c>
    </row>
    <row r="28" spans="1:6" x14ac:dyDescent="0.25">
      <c r="A28" s="265"/>
      <c r="B28" s="53">
        <v>2</v>
      </c>
      <c r="C28" s="2">
        <v>0.25</v>
      </c>
      <c r="D28" s="45">
        <v>0.97050000000000003</v>
      </c>
      <c r="F28" t="s">
        <v>114</v>
      </c>
    </row>
    <row r="29" spans="1:6" x14ac:dyDescent="0.25">
      <c r="A29" s="265"/>
      <c r="B29" s="53">
        <v>3</v>
      </c>
      <c r="C29" s="2">
        <v>1.02</v>
      </c>
      <c r="D29" s="45">
        <v>0.97050000000000003</v>
      </c>
    </row>
    <row r="30" spans="1:6" x14ac:dyDescent="0.25">
      <c r="A30" s="265"/>
      <c r="B30" s="53">
        <v>4</v>
      </c>
      <c r="C30" s="2">
        <v>0.27</v>
      </c>
      <c r="D30" s="45">
        <v>0.99339999999999995</v>
      </c>
    </row>
    <row r="31" spans="1:6" x14ac:dyDescent="0.25">
      <c r="A31" s="235" t="s">
        <v>2</v>
      </c>
      <c r="B31" s="235"/>
      <c r="C31" s="2">
        <f>AVERAGE(C27:C30)</f>
        <v>0.44750000000000001</v>
      </c>
      <c r="D31" s="45">
        <f>AVERAGE(D27:D30)</f>
        <v>0.97764999999999991</v>
      </c>
    </row>
    <row r="32" spans="1:6" x14ac:dyDescent="0.25">
      <c r="A32" s="265">
        <v>5</v>
      </c>
      <c r="B32" s="53">
        <v>1</v>
      </c>
      <c r="C32" s="2">
        <v>0.2</v>
      </c>
      <c r="D32" s="45">
        <v>0.76829999999999998</v>
      </c>
    </row>
    <row r="33" spans="1:6" x14ac:dyDescent="0.25">
      <c r="A33" s="265"/>
      <c r="B33" s="53">
        <v>2</v>
      </c>
      <c r="C33" s="2">
        <v>0.08</v>
      </c>
      <c r="D33" s="45">
        <v>0.98009999999999997</v>
      </c>
      <c r="F33" t="s">
        <v>115</v>
      </c>
    </row>
    <row r="34" spans="1:6" x14ac:dyDescent="0.25">
      <c r="A34" s="265"/>
      <c r="B34" s="53">
        <v>3</v>
      </c>
      <c r="C34" s="2">
        <v>0.1</v>
      </c>
      <c r="D34" s="45">
        <v>0.97470000000000001</v>
      </c>
    </row>
    <row r="35" spans="1:6" x14ac:dyDescent="0.25">
      <c r="A35" s="265"/>
      <c r="B35" s="53">
        <v>4</v>
      </c>
      <c r="C35" s="2">
        <v>0.17</v>
      </c>
      <c r="D35" s="45">
        <v>0.99380000000000002</v>
      </c>
    </row>
    <row r="36" spans="1:6" x14ac:dyDescent="0.25">
      <c r="A36" s="235" t="s">
        <v>2</v>
      </c>
      <c r="B36" s="235"/>
      <c r="C36" s="2">
        <f>AVERAGE(C32:C35)</f>
        <v>0.13750000000000001</v>
      </c>
      <c r="D36" s="45">
        <f>AVERAGE(D32:D35)</f>
        <v>0.92922499999999997</v>
      </c>
    </row>
    <row r="37" spans="1:6" x14ac:dyDescent="0.25">
      <c r="A37" s="319" t="s">
        <v>98</v>
      </c>
      <c r="B37" s="319"/>
      <c r="C37" s="27" t="s">
        <v>77</v>
      </c>
      <c r="D37" s="27" t="s">
        <v>97</v>
      </c>
    </row>
    <row r="38" spans="1:6" x14ac:dyDescent="0.25">
      <c r="A38" s="319"/>
      <c r="B38" s="319"/>
      <c r="C38" s="54">
        <f>(C36+C31+C26+C21+C16)/5</f>
        <v>0.2505</v>
      </c>
      <c r="D38" s="55">
        <f>(D36+D31+D26+D21+D16)/5</f>
        <v>0.93705499999999997</v>
      </c>
    </row>
  </sheetData>
  <mergeCells count="20">
    <mergeCell ref="A36:B36"/>
    <mergeCell ref="A37:B38"/>
    <mergeCell ref="F3:M3"/>
    <mergeCell ref="A12:A15"/>
    <mergeCell ref="A17:A20"/>
    <mergeCell ref="A22:A25"/>
    <mergeCell ref="A27:A30"/>
    <mergeCell ref="A32:A35"/>
    <mergeCell ref="A16:B16"/>
    <mergeCell ref="A21:B21"/>
    <mergeCell ref="A26:B26"/>
    <mergeCell ref="A31:B31"/>
    <mergeCell ref="C3:D3"/>
    <mergeCell ref="C4:D4"/>
    <mergeCell ref="C5:D5"/>
    <mergeCell ref="C6:D6"/>
    <mergeCell ref="C7:D7"/>
    <mergeCell ref="C9:D9"/>
    <mergeCell ref="C10:D10"/>
    <mergeCell ref="C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B9A94-7AD9-4785-880E-27424F7D413E}">
  <dimension ref="B1:BF121"/>
  <sheetViews>
    <sheetView topLeftCell="A3" workbookViewId="0">
      <selection activeCell="C5" sqref="C5"/>
    </sheetView>
  </sheetViews>
  <sheetFormatPr baseColWidth="10" defaultRowHeight="15" x14ac:dyDescent="0.25"/>
  <cols>
    <col min="1" max="1" width="11.42578125" style="35"/>
    <col min="2" max="3" width="12.5703125" style="35" bestFit="1" customWidth="1"/>
    <col min="4" max="6" width="11.42578125" style="35"/>
    <col min="7" max="7" width="14" style="35" bestFit="1" customWidth="1"/>
    <col min="8" max="13" width="11.42578125" style="35"/>
    <col min="14" max="14" width="12.5703125" style="35" bestFit="1" customWidth="1"/>
    <col min="15" max="21" width="11.42578125" style="35"/>
    <col min="22" max="22" width="9" style="35" bestFit="1" customWidth="1"/>
    <col min="23" max="57" width="11.42578125" style="35"/>
    <col min="58" max="58" width="14" style="35" customWidth="1"/>
    <col min="59" max="16384" width="11.42578125" style="35"/>
  </cols>
  <sheetData>
    <row r="1" spans="2:58" x14ac:dyDescent="0.25">
      <c r="E1" s="235" t="s">
        <v>121</v>
      </c>
      <c r="F1" s="235"/>
      <c r="G1" s="235"/>
      <c r="H1" s="235"/>
      <c r="I1" s="235"/>
    </row>
    <row r="3" spans="2:58" x14ac:dyDescent="0.25">
      <c r="B3" s="236" t="s">
        <v>122</v>
      </c>
      <c r="C3" s="237"/>
      <c r="D3" s="237"/>
      <c r="E3" s="237"/>
      <c r="F3" s="238"/>
    </row>
    <row r="4" spans="2:58" ht="29.25" customHeight="1" x14ac:dyDescent="0.25">
      <c r="B4" s="94" t="s">
        <v>123</v>
      </c>
      <c r="C4" s="95" t="s">
        <v>124</v>
      </c>
      <c r="D4" s="96" t="s">
        <v>125</v>
      </c>
      <c r="E4" s="96" t="s">
        <v>126</v>
      </c>
      <c r="F4" s="97" t="s">
        <v>127</v>
      </c>
      <c r="H4" s="98" t="s">
        <v>128</v>
      </c>
      <c r="I4" s="99" t="s">
        <v>129</v>
      </c>
      <c r="J4" s="99" t="s">
        <v>130</v>
      </c>
      <c r="K4" s="99" t="s">
        <v>131</v>
      </c>
      <c r="L4" s="99" t="s">
        <v>132</v>
      </c>
      <c r="M4" s="99" t="s">
        <v>133</v>
      </c>
      <c r="N4" s="99" t="s">
        <v>134</v>
      </c>
      <c r="O4" s="99" t="s">
        <v>135</v>
      </c>
      <c r="P4" s="99" t="s">
        <v>136</v>
      </c>
      <c r="Q4" s="99" t="s">
        <v>137</v>
      </c>
      <c r="R4" s="99" t="s">
        <v>138</v>
      </c>
      <c r="S4" s="99" t="s">
        <v>139</v>
      </c>
      <c r="T4" s="99" t="s">
        <v>140</v>
      </c>
      <c r="U4" s="99" t="s">
        <v>141</v>
      </c>
      <c r="V4" s="99" t="s">
        <v>142</v>
      </c>
      <c r="W4" s="99" t="s">
        <v>143</v>
      </c>
      <c r="X4" s="99" t="s">
        <v>144</v>
      </c>
      <c r="Y4" s="99" t="s">
        <v>145</v>
      </c>
      <c r="Z4" s="99" t="s">
        <v>146</v>
      </c>
      <c r="AA4" s="99" t="s">
        <v>147</v>
      </c>
      <c r="AB4" s="99" t="s">
        <v>148</v>
      </c>
      <c r="AC4" s="99" t="s">
        <v>149</v>
      </c>
      <c r="AD4" s="99" t="s">
        <v>150</v>
      </c>
      <c r="AE4" s="99" t="s">
        <v>151</v>
      </c>
      <c r="AF4" s="99" t="s">
        <v>152</v>
      </c>
      <c r="AG4" s="99" t="s">
        <v>153</v>
      </c>
      <c r="AH4" s="99" t="s">
        <v>154</v>
      </c>
      <c r="AI4" s="99" t="s">
        <v>155</v>
      </c>
      <c r="AJ4" s="99" t="s">
        <v>156</v>
      </c>
      <c r="AK4" s="99" t="s">
        <v>157</v>
      </c>
      <c r="AL4" s="99" t="s">
        <v>158</v>
      </c>
      <c r="AM4" s="99" t="s">
        <v>159</v>
      </c>
      <c r="AN4" s="99" t="s">
        <v>160</v>
      </c>
      <c r="AO4" s="99" t="s">
        <v>161</v>
      </c>
      <c r="AP4" s="99" t="s">
        <v>162</v>
      </c>
      <c r="AQ4" s="99" t="s">
        <v>163</v>
      </c>
      <c r="AR4" s="99" t="s">
        <v>164</v>
      </c>
      <c r="AS4" s="99" t="s">
        <v>165</v>
      </c>
      <c r="AT4" s="99" t="s">
        <v>166</v>
      </c>
      <c r="AU4" s="99" t="s">
        <v>167</v>
      </c>
      <c r="AV4" s="99" t="s">
        <v>168</v>
      </c>
      <c r="AW4" s="99" t="s">
        <v>169</v>
      </c>
      <c r="AX4" s="99" t="s">
        <v>170</v>
      </c>
      <c r="AY4" s="99" t="s">
        <v>171</v>
      </c>
      <c r="AZ4" s="99" t="s">
        <v>172</v>
      </c>
      <c r="BA4" s="99" t="s">
        <v>173</v>
      </c>
      <c r="BB4" s="99" t="s">
        <v>174</v>
      </c>
      <c r="BC4" s="99" t="s">
        <v>175</v>
      </c>
      <c r="BD4" s="99" t="s">
        <v>176</v>
      </c>
      <c r="BE4" s="99" t="s">
        <v>177</v>
      </c>
      <c r="BF4" s="100" t="s">
        <v>2</v>
      </c>
    </row>
    <row r="5" spans="2:58" x14ac:dyDescent="0.25">
      <c r="B5" s="101" t="s">
        <v>116</v>
      </c>
      <c r="C5" s="59">
        <v>0.99909999999999999</v>
      </c>
      <c r="D5" s="59">
        <v>0.96789999999999998</v>
      </c>
      <c r="E5" s="59">
        <v>0.97770000000000001</v>
      </c>
      <c r="F5" s="102">
        <v>0.97809999999999997</v>
      </c>
      <c r="H5" s="103">
        <v>1</v>
      </c>
      <c r="I5" s="104">
        <v>0.9921875</v>
      </c>
      <c r="J5" s="104">
        <v>1</v>
      </c>
      <c r="K5" s="104">
        <v>0.9921875</v>
      </c>
      <c r="L5" s="104">
        <v>1</v>
      </c>
      <c r="M5" s="104">
        <v>1</v>
      </c>
      <c r="N5" s="104">
        <v>1</v>
      </c>
      <c r="O5" s="104">
        <v>0.9921875</v>
      </c>
      <c r="P5" s="104">
        <v>1</v>
      </c>
      <c r="Q5" s="104">
        <v>1</v>
      </c>
      <c r="R5" s="104">
        <v>1</v>
      </c>
      <c r="S5" s="104">
        <v>1</v>
      </c>
      <c r="T5" s="104">
        <v>1</v>
      </c>
      <c r="U5" s="104">
        <v>1</v>
      </c>
      <c r="V5" s="104">
        <v>1</v>
      </c>
      <c r="W5" s="104">
        <v>1</v>
      </c>
      <c r="X5" s="104">
        <v>1</v>
      </c>
      <c r="Y5" s="104">
        <v>1</v>
      </c>
      <c r="Z5" s="104">
        <v>1</v>
      </c>
      <c r="AA5" s="104">
        <v>1</v>
      </c>
      <c r="AB5" s="104">
        <v>1</v>
      </c>
      <c r="AC5" s="104">
        <v>1</v>
      </c>
      <c r="AD5" s="104">
        <v>1</v>
      </c>
      <c r="AE5" s="104">
        <v>1</v>
      </c>
      <c r="AF5" s="104">
        <v>0.9921875</v>
      </c>
      <c r="AG5" s="104">
        <v>1</v>
      </c>
      <c r="AH5" s="104">
        <v>1</v>
      </c>
      <c r="AI5" s="104">
        <v>0.9921875</v>
      </c>
      <c r="AJ5" s="104">
        <v>1</v>
      </c>
      <c r="AK5" s="104">
        <v>0.984375</v>
      </c>
      <c r="AL5" s="104">
        <v>1</v>
      </c>
      <c r="AM5" s="104">
        <v>1</v>
      </c>
      <c r="AN5" s="104">
        <v>1</v>
      </c>
      <c r="AO5" s="104">
        <v>1</v>
      </c>
      <c r="AP5" s="104">
        <v>1</v>
      </c>
      <c r="AQ5" s="104">
        <v>1</v>
      </c>
      <c r="AR5" s="104">
        <v>1</v>
      </c>
      <c r="AS5" s="104">
        <v>1</v>
      </c>
      <c r="AT5" s="104">
        <v>1</v>
      </c>
      <c r="AU5" s="104">
        <v>1</v>
      </c>
      <c r="AV5" s="104">
        <v>1</v>
      </c>
      <c r="AW5" s="104">
        <v>1</v>
      </c>
      <c r="AX5" s="104">
        <v>1</v>
      </c>
      <c r="AY5" s="104">
        <v>1</v>
      </c>
      <c r="AZ5" s="104">
        <v>1</v>
      </c>
      <c r="BA5" s="104">
        <v>1</v>
      </c>
      <c r="BB5" s="104">
        <v>0.96875</v>
      </c>
      <c r="BC5" s="104">
        <v>1</v>
      </c>
      <c r="BD5" s="104">
        <v>1</v>
      </c>
      <c r="BE5" s="105">
        <v>1</v>
      </c>
      <c r="BF5" s="106">
        <f t="shared" ref="BF5:BF8" si="0">AVERAGE(H5:BE5)</f>
        <v>0.99828125000000001</v>
      </c>
    </row>
    <row r="6" spans="2:58" x14ac:dyDescent="0.25">
      <c r="B6" s="101" t="s">
        <v>117</v>
      </c>
      <c r="C6" s="59">
        <v>0.99909999999999999</v>
      </c>
      <c r="D6" s="59">
        <v>0.97440000000000004</v>
      </c>
      <c r="E6" s="59">
        <v>0.98599999999999999</v>
      </c>
      <c r="F6" s="102">
        <v>0.99029999999999996</v>
      </c>
      <c r="H6" s="107">
        <v>1</v>
      </c>
      <c r="I6" s="59">
        <v>0.992307692307692</v>
      </c>
      <c r="J6" s="59">
        <v>1</v>
      </c>
      <c r="K6" s="59">
        <v>0.992307692307692</v>
      </c>
      <c r="L6" s="59">
        <v>1</v>
      </c>
      <c r="M6" s="59">
        <v>1</v>
      </c>
      <c r="N6" s="59">
        <v>1</v>
      </c>
      <c r="O6" s="59">
        <v>0.992307692307692</v>
      </c>
      <c r="P6" s="59">
        <v>1</v>
      </c>
      <c r="Q6" s="59">
        <v>1</v>
      </c>
      <c r="R6" s="59">
        <v>1</v>
      </c>
      <c r="S6" s="59">
        <v>1</v>
      </c>
      <c r="T6" s="59">
        <v>1</v>
      </c>
      <c r="U6" s="59">
        <v>1</v>
      </c>
      <c r="V6" s="59">
        <v>1</v>
      </c>
      <c r="W6" s="59">
        <v>1</v>
      </c>
      <c r="X6" s="59">
        <v>1</v>
      </c>
      <c r="Y6" s="59">
        <v>1</v>
      </c>
      <c r="Z6" s="59">
        <v>1</v>
      </c>
      <c r="AA6" s="59">
        <v>1</v>
      </c>
      <c r="AB6" s="59">
        <v>1</v>
      </c>
      <c r="AC6" s="59">
        <v>1</v>
      </c>
      <c r="AD6" s="59">
        <v>1</v>
      </c>
      <c r="AE6" s="59">
        <v>1</v>
      </c>
      <c r="AF6" s="59">
        <v>0.992307692307692</v>
      </c>
      <c r="AG6" s="59">
        <v>1</v>
      </c>
      <c r="AH6" s="59">
        <v>1</v>
      </c>
      <c r="AI6" s="59">
        <v>0.992307692307692</v>
      </c>
      <c r="AJ6" s="59">
        <v>1</v>
      </c>
      <c r="AK6" s="59">
        <v>0.98484848484848397</v>
      </c>
      <c r="AL6" s="59">
        <v>1</v>
      </c>
      <c r="AM6" s="59">
        <v>1</v>
      </c>
      <c r="AN6" s="59">
        <v>1</v>
      </c>
      <c r="AO6" s="59">
        <v>1</v>
      </c>
      <c r="AP6" s="59">
        <v>1</v>
      </c>
      <c r="AQ6" s="59">
        <v>1</v>
      </c>
      <c r="AR6" s="59">
        <v>1</v>
      </c>
      <c r="AS6" s="59">
        <v>1</v>
      </c>
      <c r="AT6" s="59">
        <v>1</v>
      </c>
      <c r="AU6" s="59">
        <v>1</v>
      </c>
      <c r="AV6" s="59">
        <v>1</v>
      </c>
      <c r="AW6" s="59">
        <v>1</v>
      </c>
      <c r="AX6" s="59">
        <v>1</v>
      </c>
      <c r="AY6" s="59">
        <v>1</v>
      </c>
      <c r="AZ6" s="59">
        <v>1</v>
      </c>
      <c r="BA6" s="59">
        <v>1</v>
      </c>
      <c r="BB6" s="59">
        <v>0.97058823529411697</v>
      </c>
      <c r="BC6" s="59">
        <v>1</v>
      </c>
      <c r="BD6" s="59">
        <v>1</v>
      </c>
      <c r="BE6" s="102">
        <v>1</v>
      </c>
      <c r="BF6" s="108">
        <f t="shared" si="0"/>
        <v>0.99833950363362112</v>
      </c>
    </row>
    <row r="7" spans="2:58" x14ac:dyDescent="0.25">
      <c r="B7" s="101" t="s">
        <v>85</v>
      </c>
      <c r="C7" s="59">
        <v>0.99909999999999999</v>
      </c>
      <c r="D7" s="59">
        <v>0.99370000000000003</v>
      </c>
      <c r="E7" s="59">
        <v>0.99180000000000001</v>
      </c>
      <c r="F7" s="102">
        <v>0.98450000000000004</v>
      </c>
      <c r="H7" s="107">
        <v>1</v>
      </c>
      <c r="I7" s="59">
        <v>0.984375</v>
      </c>
      <c r="J7" s="59">
        <v>1</v>
      </c>
      <c r="K7" s="59">
        <v>0.984375</v>
      </c>
      <c r="L7" s="59">
        <v>1</v>
      </c>
      <c r="M7" s="59">
        <v>1</v>
      </c>
      <c r="N7" s="59">
        <v>1</v>
      </c>
      <c r="O7" s="59">
        <v>0.984375</v>
      </c>
      <c r="P7" s="59">
        <v>1</v>
      </c>
      <c r="Q7" s="59">
        <v>1</v>
      </c>
      <c r="R7" s="59">
        <v>1</v>
      </c>
      <c r="S7" s="59">
        <v>1</v>
      </c>
      <c r="T7" s="59">
        <v>1</v>
      </c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9">
        <v>1</v>
      </c>
      <c r="AA7" s="59">
        <v>1</v>
      </c>
      <c r="AB7" s="59">
        <v>1</v>
      </c>
      <c r="AC7" s="59">
        <v>1</v>
      </c>
      <c r="AD7" s="59">
        <v>1</v>
      </c>
      <c r="AE7" s="59">
        <v>1</v>
      </c>
      <c r="AF7" s="59">
        <v>1</v>
      </c>
      <c r="AG7" s="59">
        <v>1</v>
      </c>
      <c r="AH7" s="59">
        <v>1</v>
      </c>
      <c r="AI7" s="59">
        <v>0.984375</v>
      </c>
      <c r="AJ7" s="59">
        <v>1</v>
      </c>
      <c r="AK7" s="59">
        <v>0.96875</v>
      </c>
      <c r="AL7" s="59">
        <v>1</v>
      </c>
      <c r="AM7" s="59">
        <v>1</v>
      </c>
      <c r="AN7" s="59">
        <v>1</v>
      </c>
      <c r="AO7" s="59">
        <v>1</v>
      </c>
      <c r="AP7" s="59">
        <v>1</v>
      </c>
      <c r="AQ7" s="59">
        <v>1</v>
      </c>
      <c r="AR7" s="59">
        <v>1</v>
      </c>
      <c r="AS7" s="59">
        <v>1</v>
      </c>
      <c r="AT7" s="59">
        <v>1</v>
      </c>
      <c r="AU7" s="59">
        <v>1</v>
      </c>
      <c r="AV7" s="59">
        <v>1</v>
      </c>
      <c r="AW7" s="59">
        <v>1</v>
      </c>
      <c r="AX7" s="59">
        <v>1</v>
      </c>
      <c r="AY7" s="59">
        <v>1</v>
      </c>
      <c r="AZ7" s="59">
        <v>1</v>
      </c>
      <c r="BA7" s="59">
        <v>1</v>
      </c>
      <c r="BB7" s="59">
        <v>0.9375</v>
      </c>
      <c r="BC7" s="59">
        <v>1</v>
      </c>
      <c r="BD7" s="59">
        <v>1</v>
      </c>
      <c r="BE7" s="102">
        <v>1</v>
      </c>
      <c r="BF7" s="108">
        <f t="shared" si="0"/>
        <v>0.99687499999999996</v>
      </c>
    </row>
    <row r="8" spans="2:58" x14ac:dyDescent="0.25">
      <c r="B8" s="101" t="s">
        <v>104</v>
      </c>
      <c r="C8" s="59">
        <v>1</v>
      </c>
      <c r="D8" s="59">
        <v>0.99929999999999997</v>
      </c>
      <c r="E8" s="59">
        <v>0.99950000000000006</v>
      </c>
      <c r="F8" s="102">
        <v>0.99950000000000006</v>
      </c>
      <c r="H8" s="109">
        <v>1</v>
      </c>
      <c r="I8" s="110">
        <v>0.984375</v>
      </c>
      <c r="J8" s="110">
        <v>1</v>
      </c>
      <c r="K8" s="110">
        <v>0.984375</v>
      </c>
      <c r="L8" s="110">
        <v>1</v>
      </c>
      <c r="M8" s="110">
        <v>1</v>
      </c>
      <c r="N8" s="110">
        <v>1</v>
      </c>
      <c r="O8" s="110">
        <v>0.984375</v>
      </c>
      <c r="P8" s="110">
        <v>1</v>
      </c>
      <c r="Q8" s="110">
        <v>1</v>
      </c>
      <c r="R8" s="110">
        <v>1</v>
      </c>
      <c r="S8" s="110">
        <v>1</v>
      </c>
      <c r="T8" s="110">
        <v>1</v>
      </c>
      <c r="U8" s="110">
        <v>1</v>
      </c>
      <c r="V8" s="110">
        <v>1</v>
      </c>
      <c r="W8" s="110">
        <v>1</v>
      </c>
      <c r="X8" s="110">
        <v>1</v>
      </c>
      <c r="Y8" s="110">
        <v>1</v>
      </c>
      <c r="Z8" s="110">
        <v>1</v>
      </c>
      <c r="AA8" s="110">
        <v>1</v>
      </c>
      <c r="AB8" s="110">
        <v>1</v>
      </c>
      <c r="AC8" s="110">
        <v>1</v>
      </c>
      <c r="AD8" s="110">
        <v>0.992307692307692</v>
      </c>
      <c r="AE8" s="110">
        <v>1</v>
      </c>
      <c r="AF8" s="110">
        <v>1</v>
      </c>
      <c r="AG8" s="110">
        <v>0.992307692307692</v>
      </c>
      <c r="AH8" s="110">
        <v>1</v>
      </c>
      <c r="AI8" s="110">
        <v>0.98484848484848397</v>
      </c>
      <c r="AJ8" s="110">
        <v>1</v>
      </c>
      <c r="AK8" s="110">
        <v>1</v>
      </c>
      <c r="AL8" s="110">
        <v>1</v>
      </c>
      <c r="AM8" s="110">
        <v>1</v>
      </c>
      <c r="AN8" s="110">
        <v>1</v>
      </c>
      <c r="AO8" s="110">
        <v>1</v>
      </c>
      <c r="AP8" s="110">
        <v>1</v>
      </c>
      <c r="AQ8" s="110">
        <v>1</v>
      </c>
      <c r="AR8" s="110">
        <v>1</v>
      </c>
      <c r="AS8" s="110">
        <v>1</v>
      </c>
      <c r="AT8" s="110">
        <v>1</v>
      </c>
      <c r="AU8" s="110">
        <v>1</v>
      </c>
      <c r="AV8" s="110">
        <v>1</v>
      </c>
      <c r="AW8" s="110">
        <v>1</v>
      </c>
      <c r="AX8" s="110">
        <v>1</v>
      </c>
      <c r="AY8" s="110">
        <v>1</v>
      </c>
      <c r="AZ8" s="110">
        <v>1</v>
      </c>
      <c r="BA8" s="110">
        <v>1</v>
      </c>
      <c r="BB8" s="110">
        <v>1</v>
      </c>
      <c r="BC8" s="110">
        <v>1</v>
      </c>
      <c r="BD8" s="110">
        <v>0.953125</v>
      </c>
      <c r="BE8" s="111">
        <v>1</v>
      </c>
      <c r="BF8" s="112">
        <f t="shared" si="0"/>
        <v>0.99751427738927734</v>
      </c>
    </row>
    <row r="9" spans="2:58" x14ac:dyDescent="0.25">
      <c r="B9" s="101" t="s">
        <v>75</v>
      </c>
      <c r="C9" s="59">
        <v>0.99909999999999999</v>
      </c>
      <c r="D9" s="59">
        <v>0.98140000000000005</v>
      </c>
      <c r="E9" s="59">
        <v>0.98709999999999998</v>
      </c>
      <c r="F9" s="102">
        <v>0.98599999999999999</v>
      </c>
      <c r="H9" s="101"/>
      <c r="BF9" s="113"/>
    </row>
    <row r="10" spans="2:58" x14ac:dyDescent="0.25">
      <c r="B10" s="239" t="s">
        <v>178</v>
      </c>
      <c r="C10" s="240"/>
      <c r="D10" s="240"/>
      <c r="E10" s="240"/>
      <c r="F10" s="241"/>
      <c r="G10" s="114" t="s">
        <v>179</v>
      </c>
      <c r="H10" s="115">
        <v>12</v>
      </c>
      <c r="I10" s="116">
        <v>12</v>
      </c>
      <c r="J10" s="116">
        <v>14</v>
      </c>
      <c r="K10" s="116">
        <v>13</v>
      </c>
      <c r="L10" s="116">
        <v>12</v>
      </c>
      <c r="M10" s="116">
        <v>8</v>
      </c>
      <c r="N10" s="116">
        <v>18</v>
      </c>
      <c r="O10" s="116">
        <v>11</v>
      </c>
      <c r="P10" s="116">
        <v>16</v>
      </c>
      <c r="Q10" s="116">
        <v>15</v>
      </c>
      <c r="R10" s="116">
        <v>12</v>
      </c>
      <c r="S10" s="116">
        <v>14</v>
      </c>
      <c r="T10" s="116">
        <v>15</v>
      </c>
      <c r="U10" s="116">
        <v>12</v>
      </c>
      <c r="V10" s="116">
        <v>12</v>
      </c>
      <c r="W10" s="116">
        <v>16</v>
      </c>
      <c r="X10" s="116">
        <v>13</v>
      </c>
      <c r="Y10" s="116">
        <v>12</v>
      </c>
      <c r="Z10" s="116">
        <v>13</v>
      </c>
      <c r="AA10" s="116">
        <v>15</v>
      </c>
      <c r="AB10" s="116">
        <v>14</v>
      </c>
      <c r="AC10" s="116">
        <v>12</v>
      </c>
      <c r="AD10" s="116">
        <v>18</v>
      </c>
      <c r="AE10" s="116">
        <v>12</v>
      </c>
      <c r="AF10" s="116">
        <v>13</v>
      </c>
      <c r="AG10" s="116">
        <v>12</v>
      </c>
      <c r="AH10" s="116">
        <v>12</v>
      </c>
      <c r="AI10" s="116">
        <v>13</v>
      </c>
      <c r="AJ10" s="116">
        <v>15</v>
      </c>
      <c r="AK10" s="116">
        <v>19</v>
      </c>
      <c r="AL10" s="116">
        <v>12</v>
      </c>
      <c r="AM10" s="116">
        <v>12</v>
      </c>
      <c r="AN10" s="116">
        <v>14</v>
      </c>
      <c r="AO10" s="116">
        <v>15</v>
      </c>
      <c r="AP10" s="116">
        <v>13</v>
      </c>
      <c r="AQ10" s="116">
        <v>13</v>
      </c>
      <c r="AR10" s="116">
        <v>12</v>
      </c>
      <c r="AS10" s="116">
        <v>12</v>
      </c>
      <c r="AT10" s="116">
        <v>16</v>
      </c>
      <c r="AU10" s="116">
        <v>10</v>
      </c>
      <c r="AV10" s="116">
        <v>13</v>
      </c>
      <c r="AW10" s="116">
        <v>14</v>
      </c>
      <c r="AX10" s="116">
        <v>10</v>
      </c>
      <c r="AY10" s="116">
        <v>14</v>
      </c>
      <c r="AZ10" s="116">
        <v>10</v>
      </c>
      <c r="BA10" s="116">
        <v>14</v>
      </c>
      <c r="BB10" s="116">
        <v>10</v>
      </c>
      <c r="BC10" s="116">
        <v>12</v>
      </c>
      <c r="BD10" s="116">
        <v>12</v>
      </c>
      <c r="BE10" s="92">
        <v>10</v>
      </c>
      <c r="BF10" s="117">
        <f>AVERAGE(H10:BE10)</f>
        <v>13.06</v>
      </c>
    </row>
    <row r="11" spans="2:58" x14ac:dyDescent="0.25">
      <c r="B11" s="242"/>
      <c r="C11" s="243"/>
      <c r="D11" s="243"/>
      <c r="E11" s="243"/>
      <c r="F11" s="244"/>
      <c r="G11" s="114" t="s">
        <v>180</v>
      </c>
      <c r="H11" s="118">
        <v>9</v>
      </c>
      <c r="I11" s="119">
        <v>10</v>
      </c>
      <c r="J11" s="119">
        <v>6</v>
      </c>
      <c r="K11" s="119">
        <v>9</v>
      </c>
      <c r="L11" s="119">
        <v>10</v>
      </c>
      <c r="M11" s="119">
        <v>7</v>
      </c>
      <c r="N11" s="119">
        <v>9</v>
      </c>
      <c r="O11" s="119">
        <v>7</v>
      </c>
      <c r="P11" s="119">
        <v>7</v>
      </c>
      <c r="Q11" s="119">
        <v>15</v>
      </c>
      <c r="R11" s="119">
        <v>13</v>
      </c>
      <c r="S11" s="119">
        <v>8</v>
      </c>
      <c r="T11" s="119">
        <v>12</v>
      </c>
      <c r="U11" s="119">
        <v>7</v>
      </c>
      <c r="V11" s="119">
        <v>13</v>
      </c>
      <c r="W11" s="119">
        <v>10</v>
      </c>
      <c r="X11" s="119">
        <v>10</v>
      </c>
      <c r="Y11" s="119">
        <v>10</v>
      </c>
      <c r="Z11" s="119">
        <v>9</v>
      </c>
      <c r="AA11" s="119">
        <v>8</v>
      </c>
      <c r="AB11" s="119">
        <v>10</v>
      </c>
      <c r="AC11" s="119">
        <v>6</v>
      </c>
      <c r="AD11" s="119">
        <v>11</v>
      </c>
      <c r="AE11" s="119">
        <v>6</v>
      </c>
      <c r="AF11" s="119">
        <v>9</v>
      </c>
      <c r="AG11" s="119">
        <v>11</v>
      </c>
      <c r="AH11" s="119">
        <v>10</v>
      </c>
      <c r="AI11" s="119">
        <v>10</v>
      </c>
      <c r="AJ11" s="119">
        <v>12</v>
      </c>
      <c r="AK11" s="119">
        <v>7</v>
      </c>
      <c r="AL11" s="119">
        <v>12</v>
      </c>
      <c r="AM11" s="119">
        <v>8</v>
      </c>
      <c r="AN11" s="119">
        <v>7</v>
      </c>
      <c r="AO11" s="119">
        <v>8</v>
      </c>
      <c r="AP11" s="119">
        <v>11</v>
      </c>
      <c r="AQ11" s="119">
        <v>6</v>
      </c>
      <c r="AR11" s="119">
        <v>7</v>
      </c>
      <c r="AS11" s="119">
        <v>7</v>
      </c>
      <c r="AT11" s="119">
        <v>7</v>
      </c>
      <c r="AU11" s="119">
        <v>12</v>
      </c>
      <c r="AV11" s="119">
        <v>9</v>
      </c>
      <c r="AW11" s="119">
        <v>10</v>
      </c>
      <c r="AX11" s="119">
        <v>11</v>
      </c>
      <c r="AY11" s="119">
        <v>9</v>
      </c>
      <c r="AZ11" s="119">
        <v>7</v>
      </c>
      <c r="BA11" s="119">
        <v>10</v>
      </c>
      <c r="BB11" s="119">
        <v>13</v>
      </c>
      <c r="BC11" s="119">
        <v>11</v>
      </c>
      <c r="BD11" s="119">
        <v>8</v>
      </c>
      <c r="BE11" s="91">
        <v>7</v>
      </c>
      <c r="BF11" s="120">
        <f>AVERAGE(H11:BE11)</f>
        <v>9.2200000000000006</v>
      </c>
    </row>
    <row r="13" spans="2:58" x14ac:dyDescent="0.25">
      <c r="B13" s="245" t="s">
        <v>181</v>
      </c>
      <c r="C13" s="246"/>
      <c r="D13" s="246"/>
      <c r="E13" s="246"/>
      <c r="F13" s="247"/>
    </row>
    <row r="14" spans="2:58" ht="30" x14ac:dyDescent="0.25">
      <c r="B14" s="94" t="s">
        <v>123</v>
      </c>
      <c r="C14" s="95" t="s">
        <v>124</v>
      </c>
      <c r="D14" s="96" t="s">
        <v>125</v>
      </c>
      <c r="E14" s="96" t="s">
        <v>126</v>
      </c>
      <c r="F14" s="97" t="s">
        <v>127</v>
      </c>
      <c r="H14" s="98" t="s">
        <v>128</v>
      </c>
      <c r="I14" s="99" t="s">
        <v>129</v>
      </c>
      <c r="J14" s="99" t="s">
        <v>130</v>
      </c>
      <c r="K14" s="99" t="s">
        <v>131</v>
      </c>
      <c r="L14" s="99" t="s">
        <v>132</v>
      </c>
      <c r="M14" s="99" t="s">
        <v>133</v>
      </c>
      <c r="N14" s="99" t="s">
        <v>134</v>
      </c>
      <c r="O14" s="99" t="s">
        <v>135</v>
      </c>
      <c r="P14" s="99" t="s">
        <v>136</v>
      </c>
      <c r="Q14" s="99" t="s">
        <v>137</v>
      </c>
      <c r="R14" s="99" t="s">
        <v>138</v>
      </c>
      <c r="S14" s="99" t="s">
        <v>139</v>
      </c>
      <c r="T14" s="99" t="s">
        <v>140</v>
      </c>
      <c r="U14" s="99" t="s">
        <v>141</v>
      </c>
      <c r="V14" s="99" t="s">
        <v>142</v>
      </c>
      <c r="W14" s="99" t="s">
        <v>143</v>
      </c>
      <c r="X14" s="99" t="s">
        <v>144</v>
      </c>
      <c r="Y14" s="99" t="s">
        <v>145</v>
      </c>
      <c r="Z14" s="99" t="s">
        <v>146</v>
      </c>
      <c r="AA14" s="99" t="s">
        <v>147</v>
      </c>
      <c r="AB14" s="99" t="s">
        <v>148</v>
      </c>
      <c r="AC14" s="99" t="s">
        <v>149</v>
      </c>
      <c r="AD14" s="99" t="s">
        <v>150</v>
      </c>
      <c r="AE14" s="99" t="s">
        <v>151</v>
      </c>
      <c r="AF14" s="99" t="s">
        <v>152</v>
      </c>
      <c r="AG14" s="99" t="s">
        <v>153</v>
      </c>
      <c r="AH14" s="99" t="s">
        <v>154</v>
      </c>
      <c r="AI14" s="99" t="s">
        <v>155</v>
      </c>
      <c r="AJ14" s="99" t="s">
        <v>156</v>
      </c>
      <c r="AK14" s="99" t="s">
        <v>157</v>
      </c>
      <c r="AL14" s="99" t="s">
        <v>158</v>
      </c>
      <c r="AM14" s="99" t="s">
        <v>159</v>
      </c>
      <c r="AN14" s="99" t="s">
        <v>160</v>
      </c>
      <c r="AO14" s="99" t="s">
        <v>161</v>
      </c>
      <c r="AP14" s="99" t="s">
        <v>162</v>
      </c>
      <c r="AQ14" s="99" t="s">
        <v>163</v>
      </c>
      <c r="AR14" s="99" t="s">
        <v>164</v>
      </c>
      <c r="AS14" s="99" t="s">
        <v>165</v>
      </c>
      <c r="AT14" s="99" t="s">
        <v>166</v>
      </c>
      <c r="AU14" s="99" t="s">
        <v>167</v>
      </c>
      <c r="AV14" s="99" t="s">
        <v>168</v>
      </c>
      <c r="AW14" s="99" t="s">
        <v>169</v>
      </c>
      <c r="AX14" s="99" t="s">
        <v>170</v>
      </c>
      <c r="AY14" s="99" t="s">
        <v>171</v>
      </c>
      <c r="AZ14" s="99" t="s">
        <v>172</v>
      </c>
      <c r="BA14" s="99" t="s">
        <v>173</v>
      </c>
      <c r="BB14" s="99" t="s">
        <v>174</v>
      </c>
      <c r="BC14" s="99" t="s">
        <v>175</v>
      </c>
      <c r="BD14" s="99" t="s">
        <v>176</v>
      </c>
      <c r="BE14" s="99" t="s">
        <v>177</v>
      </c>
      <c r="BF14" s="121" t="s">
        <v>2</v>
      </c>
    </row>
    <row r="15" spans="2:58" x14ac:dyDescent="0.25">
      <c r="B15" s="115" t="s">
        <v>116</v>
      </c>
      <c r="C15" s="104">
        <v>0.99839999999999995</v>
      </c>
      <c r="D15" s="104">
        <v>0.95399999999999996</v>
      </c>
      <c r="E15" s="104">
        <v>0.97009999999999996</v>
      </c>
      <c r="F15" s="105">
        <v>0.97989999999999999</v>
      </c>
      <c r="H15" s="107">
        <v>1</v>
      </c>
      <c r="I15" s="59">
        <v>0.9921875</v>
      </c>
      <c r="J15" s="59">
        <v>1</v>
      </c>
      <c r="K15" s="59">
        <v>0.9921875</v>
      </c>
      <c r="L15" s="59">
        <v>1</v>
      </c>
      <c r="M15" s="59">
        <v>1</v>
      </c>
      <c r="N15" s="59">
        <v>1</v>
      </c>
      <c r="O15" s="59">
        <v>0.9921875</v>
      </c>
      <c r="P15" s="59">
        <v>1</v>
      </c>
      <c r="Q15" s="59">
        <v>0.9921875</v>
      </c>
      <c r="R15" s="59">
        <v>1</v>
      </c>
      <c r="S15" s="59">
        <v>1</v>
      </c>
      <c r="T15" s="59">
        <v>1</v>
      </c>
      <c r="U15" s="59">
        <v>1</v>
      </c>
      <c r="V15" s="59">
        <v>1</v>
      </c>
      <c r="W15" s="59">
        <v>1</v>
      </c>
      <c r="X15" s="59">
        <v>1</v>
      </c>
      <c r="Y15" s="59">
        <v>1</v>
      </c>
      <c r="Z15" s="59">
        <v>1</v>
      </c>
      <c r="AA15" s="59">
        <v>1</v>
      </c>
      <c r="AB15" s="59">
        <v>1</v>
      </c>
      <c r="AC15" s="59">
        <v>1</v>
      </c>
      <c r="AD15" s="59">
        <v>1</v>
      </c>
      <c r="AE15" s="59">
        <v>1</v>
      </c>
      <c r="AF15" s="59">
        <v>1</v>
      </c>
      <c r="AG15" s="59">
        <v>1</v>
      </c>
      <c r="AH15" s="59">
        <v>1</v>
      </c>
      <c r="AI15" s="59">
        <v>0.9921875</v>
      </c>
      <c r="AJ15" s="59">
        <v>1</v>
      </c>
      <c r="AK15" s="59">
        <v>0.9765625</v>
      </c>
      <c r="AL15" s="59">
        <v>1</v>
      </c>
      <c r="AM15" s="59">
        <v>1</v>
      </c>
      <c r="AN15" s="59">
        <v>1</v>
      </c>
      <c r="AO15" s="59">
        <v>1</v>
      </c>
      <c r="AP15" s="59">
        <v>1</v>
      </c>
      <c r="AQ15" s="59">
        <v>1</v>
      </c>
      <c r="AR15" s="59">
        <v>1</v>
      </c>
      <c r="AS15" s="59">
        <v>1</v>
      </c>
      <c r="AT15" s="59">
        <v>1</v>
      </c>
      <c r="AU15" s="59">
        <v>1</v>
      </c>
      <c r="AV15" s="59">
        <v>1</v>
      </c>
      <c r="AW15" s="59">
        <v>0.9921875</v>
      </c>
      <c r="AX15" s="59">
        <v>1</v>
      </c>
      <c r="AY15" s="59">
        <v>1</v>
      </c>
      <c r="AZ15" s="59">
        <v>1</v>
      </c>
      <c r="BA15" s="59">
        <v>1</v>
      </c>
      <c r="BB15" s="59">
        <v>0.9609375</v>
      </c>
      <c r="BC15" s="59">
        <v>1</v>
      </c>
      <c r="BD15" s="59">
        <v>1</v>
      </c>
      <c r="BE15" s="59">
        <v>1</v>
      </c>
      <c r="BF15" s="102">
        <f t="shared" ref="BF15:BF18" si="1">AVERAGE(H15:BE15)</f>
        <v>0.99781249999999999</v>
      </c>
    </row>
    <row r="16" spans="2:58" x14ac:dyDescent="0.25">
      <c r="B16" s="101" t="s">
        <v>117</v>
      </c>
      <c r="C16" s="59">
        <v>0.99850000000000005</v>
      </c>
      <c r="D16" s="59">
        <v>0.96419999999999995</v>
      </c>
      <c r="E16" s="59">
        <v>0.98099999999999998</v>
      </c>
      <c r="F16" s="102">
        <v>0.99319999999999997</v>
      </c>
      <c r="H16" s="107">
        <v>1</v>
      </c>
      <c r="I16" s="59">
        <v>0.992307692307692</v>
      </c>
      <c r="J16" s="59">
        <v>1</v>
      </c>
      <c r="K16" s="59">
        <v>0.992307692307692</v>
      </c>
      <c r="L16" s="59">
        <v>1</v>
      </c>
      <c r="M16" s="59">
        <v>1</v>
      </c>
      <c r="N16" s="59">
        <v>1</v>
      </c>
      <c r="O16" s="59">
        <v>0.992307692307692</v>
      </c>
      <c r="P16" s="59">
        <v>1</v>
      </c>
      <c r="Q16" s="59">
        <v>0.992307692307692</v>
      </c>
      <c r="R16" s="59">
        <v>1</v>
      </c>
      <c r="S16" s="59">
        <v>1</v>
      </c>
      <c r="T16" s="59">
        <v>1</v>
      </c>
      <c r="U16" s="59">
        <v>1</v>
      </c>
      <c r="V16" s="59">
        <v>1</v>
      </c>
      <c r="W16" s="59">
        <v>1</v>
      </c>
      <c r="X16" s="59">
        <v>1</v>
      </c>
      <c r="Y16" s="59">
        <v>1</v>
      </c>
      <c r="Z16" s="59">
        <v>1</v>
      </c>
      <c r="AA16" s="59">
        <v>1</v>
      </c>
      <c r="AB16" s="59">
        <v>1</v>
      </c>
      <c r="AC16" s="59">
        <v>1</v>
      </c>
      <c r="AD16" s="59">
        <v>1</v>
      </c>
      <c r="AE16" s="59">
        <v>1</v>
      </c>
      <c r="AF16" s="59">
        <v>1</v>
      </c>
      <c r="AG16" s="59">
        <v>1</v>
      </c>
      <c r="AH16" s="59">
        <v>1</v>
      </c>
      <c r="AI16" s="59">
        <v>0.992307692307692</v>
      </c>
      <c r="AJ16" s="59">
        <v>1</v>
      </c>
      <c r="AK16" s="59">
        <v>0.97761194029850695</v>
      </c>
      <c r="AL16" s="59">
        <v>1</v>
      </c>
      <c r="AM16" s="59">
        <v>1</v>
      </c>
      <c r="AN16" s="59">
        <v>1</v>
      </c>
      <c r="AO16" s="59">
        <v>1</v>
      </c>
      <c r="AP16" s="59">
        <v>1</v>
      </c>
      <c r="AQ16" s="59">
        <v>1</v>
      </c>
      <c r="AR16" s="59">
        <v>1</v>
      </c>
      <c r="AS16" s="59">
        <v>1</v>
      </c>
      <c r="AT16" s="59">
        <v>1</v>
      </c>
      <c r="AU16" s="59">
        <v>1</v>
      </c>
      <c r="AV16" s="59">
        <v>1</v>
      </c>
      <c r="AW16" s="59">
        <v>0.992307692307692</v>
      </c>
      <c r="AX16" s="59">
        <v>1</v>
      </c>
      <c r="AY16" s="59">
        <v>1</v>
      </c>
      <c r="AZ16" s="59">
        <v>1</v>
      </c>
      <c r="BA16" s="59">
        <v>1</v>
      </c>
      <c r="BB16" s="59">
        <v>0.96376811594202905</v>
      </c>
      <c r="BC16" s="59">
        <v>1</v>
      </c>
      <c r="BD16" s="59">
        <v>1</v>
      </c>
      <c r="BE16" s="59">
        <v>1</v>
      </c>
      <c r="BF16" s="102">
        <f t="shared" si="1"/>
        <v>0.99790452420173381</v>
      </c>
    </row>
    <row r="17" spans="2:58" x14ac:dyDescent="0.25">
      <c r="B17" s="101" t="s">
        <v>85</v>
      </c>
      <c r="C17" s="59">
        <v>0.99839999999999995</v>
      </c>
      <c r="D17" s="59">
        <v>0.98719999999999997</v>
      </c>
      <c r="E17" s="59">
        <v>0.98570000000000002</v>
      </c>
      <c r="F17" s="102">
        <v>0.97909999999999997</v>
      </c>
      <c r="H17" s="107">
        <v>1</v>
      </c>
      <c r="I17" s="59">
        <v>0.984375</v>
      </c>
      <c r="J17" s="59">
        <v>1</v>
      </c>
      <c r="K17" s="59">
        <v>0.984375</v>
      </c>
      <c r="L17" s="59">
        <v>1</v>
      </c>
      <c r="M17" s="59">
        <v>1</v>
      </c>
      <c r="N17" s="59">
        <v>1</v>
      </c>
      <c r="O17" s="59">
        <v>1</v>
      </c>
      <c r="P17" s="59">
        <v>1</v>
      </c>
      <c r="Q17" s="59">
        <v>1</v>
      </c>
      <c r="R17" s="59">
        <v>1</v>
      </c>
      <c r="S17" s="59">
        <v>1</v>
      </c>
      <c r="T17" s="59">
        <v>1</v>
      </c>
      <c r="U17" s="59">
        <v>1</v>
      </c>
      <c r="V17" s="59">
        <v>1</v>
      </c>
      <c r="W17" s="59">
        <v>1</v>
      </c>
      <c r="X17" s="59">
        <v>1</v>
      </c>
      <c r="Y17" s="59">
        <v>1</v>
      </c>
      <c r="Z17" s="59">
        <v>1</v>
      </c>
      <c r="AA17" s="59">
        <v>1</v>
      </c>
      <c r="AB17" s="59">
        <v>1</v>
      </c>
      <c r="AC17" s="59">
        <v>1</v>
      </c>
      <c r="AD17" s="59">
        <v>1</v>
      </c>
      <c r="AE17" s="59">
        <v>1</v>
      </c>
      <c r="AF17" s="59">
        <v>1</v>
      </c>
      <c r="AG17" s="59">
        <v>1</v>
      </c>
      <c r="AH17" s="59">
        <v>1</v>
      </c>
      <c r="AI17" s="59">
        <v>0.984375</v>
      </c>
      <c r="AJ17" s="59">
        <v>1</v>
      </c>
      <c r="AK17" s="59">
        <v>0.953125</v>
      </c>
      <c r="AL17" s="59">
        <v>1</v>
      </c>
      <c r="AM17" s="59">
        <v>1</v>
      </c>
      <c r="AN17" s="59">
        <v>1</v>
      </c>
      <c r="AO17" s="59">
        <v>1</v>
      </c>
      <c r="AP17" s="59">
        <v>1</v>
      </c>
      <c r="AQ17" s="59">
        <v>1</v>
      </c>
      <c r="AR17" s="59">
        <v>1</v>
      </c>
      <c r="AS17" s="59">
        <v>1</v>
      </c>
      <c r="AT17" s="59">
        <v>1</v>
      </c>
      <c r="AU17" s="59">
        <v>1</v>
      </c>
      <c r="AV17" s="59">
        <v>1</v>
      </c>
      <c r="AW17" s="59">
        <v>0.984375</v>
      </c>
      <c r="AX17" s="59">
        <v>1</v>
      </c>
      <c r="AY17" s="59">
        <v>1</v>
      </c>
      <c r="AZ17" s="59">
        <v>1</v>
      </c>
      <c r="BA17" s="59">
        <v>1</v>
      </c>
      <c r="BB17" s="59">
        <v>0.921875</v>
      </c>
      <c r="BC17" s="59">
        <v>1</v>
      </c>
      <c r="BD17" s="59">
        <v>1</v>
      </c>
      <c r="BE17" s="59">
        <v>1</v>
      </c>
      <c r="BF17" s="102">
        <f t="shared" si="1"/>
        <v>0.99624999999999997</v>
      </c>
    </row>
    <row r="18" spans="2:58" x14ac:dyDescent="0.25">
      <c r="B18" s="101" t="s">
        <v>104</v>
      </c>
      <c r="C18" s="59">
        <v>1</v>
      </c>
      <c r="D18" s="59">
        <v>0.999</v>
      </c>
      <c r="E18" s="59">
        <v>0.99929999999999997</v>
      </c>
      <c r="F18" s="102">
        <v>0.99950000000000006</v>
      </c>
      <c r="H18" s="109">
        <v>1</v>
      </c>
      <c r="I18" s="110">
        <v>1</v>
      </c>
      <c r="J18" s="110">
        <v>1</v>
      </c>
      <c r="K18" s="110">
        <v>1</v>
      </c>
      <c r="L18" s="110">
        <v>1</v>
      </c>
      <c r="M18" s="110">
        <v>1</v>
      </c>
      <c r="N18" s="110">
        <v>1</v>
      </c>
      <c r="O18" s="110">
        <v>0.984375</v>
      </c>
      <c r="P18" s="110">
        <v>1</v>
      </c>
      <c r="Q18" s="110">
        <v>0.984375</v>
      </c>
      <c r="R18" s="110">
        <v>1</v>
      </c>
      <c r="S18" s="110">
        <v>1</v>
      </c>
      <c r="T18" s="110">
        <v>1</v>
      </c>
      <c r="U18" s="110">
        <v>1</v>
      </c>
      <c r="V18" s="110">
        <v>1</v>
      </c>
      <c r="W18" s="110">
        <v>1</v>
      </c>
      <c r="X18" s="110">
        <v>1</v>
      </c>
      <c r="Y18" s="110">
        <v>1</v>
      </c>
      <c r="Z18" s="110">
        <v>1</v>
      </c>
      <c r="AA18" s="110">
        <v>1</v>
      </c>
      <c r="AB18" s="110">
        <v>1</v>
      </c>
      <c r="AC18" s="110">
        <v>1</v>
      </c>
      <c r="AD18" s="110">
        <v>1</v>
      </c>
      <c r="AE18" s="110">
        <v>1</v>
      </c>
      <c r="AF18" s="110">
        <v>1</v>
      </c>
      <c r="AG18" s="110">
        <v>1</v>
      </c>
      <c r="AH18" s="110">
        <v>1</v>
      </c>
      <c r="AI18" s="110">
        <v>1</v>
      </c>
      <c r="AJ18" s="110">
        <v>1</v>
      </c>
      <c r="AK18" s="110">
        <v>1</v>
      </c>
      <c r="AL18" s="110">
        <v>1</v>
      </c>
      <c r="AM18" s="110">
        <v>1</v>
      </c>
      <c r="AN18" s="110">
        <v>1</v>
      </c>
      <c r="AO18" s="110">
        <v>1</v>
      </c>
      <c r="AP18" s="110">
        <v>1</v>
      </c>
      <c r="AQ18" s="110">
        <v>1</v>
      </c>
      <c r="AR18" s="110">
        <v>1</v>
      </c>
      <c r="AS18" s="110">
        <v>1</v>
      </c>
      <c r="AT18" s="110">
        <v>1</v>
      </c>
      <c r="AU18" s="110">
        <v>1</v>
      </c>
      <c r="AV18" s="110">
        <v>1</v>
      </c>
      <c r="AW18" s="110">
        <v>1</v>
      </c>
      <c r="AX18" s="110">
        <v>1</v>
      </c>
      <c r="AY18" s="110">
        <v>1</v>
      </c>
      <c r="AZ18" s="110">
        <v>1</v>
      </c>
      <c r="BA18" s="110">
        <v>1</v>
      </c>
      <c r="BB18" s="110">
        <v>1</v>
      </c>
      <c r="BC18" s="110">
        <v>1</v>
      </c>
      <c r="BD18" s="110">
        <v>1</v>
      </c>
      <c r="BE18" s="110">
        <v>1</v>
      </c>
      <c r="BF18" s="111">
        <f t="shared" si="1"/>
        <v>0.99937500000000001</v>
      </c>
    </row>
    <row r="19" spans="2:58" x14ac:dyDescent="0.25">
      <c r="B19" s="118" t="s">
        <v>75</v>
      </c>
      <c r="C19" s="110">
        <v>0.99839999999999995</v>
      </c>
      <c r="D19" s="110">
        <v>0.97209999999999996</v>
      </c>
      <c r="E19" s="110">
        <v>0.98119999999999996</v>
      </c>
      <c r="F19" s="111">
        <v>0.98519999999999996</v>
      </c>
      <c r="H19" s="114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3"/>
    </row>
    <row r="20" spans="2:58" x14ac:dyDescent="0.25">
      <c r="B20" s="239" t="s">
        <v>178</v>
      </c>
      <c r="C20" s="240"/>
      <c r="D20" s="240"/>
      <c r="E20" s="240"/>
      <c r="F20" s="241"/>
      <c r="G20" s="81" t="s">
        <v>179</v>
      </c>
      <c r="H20" s="115">
        <v>17</v>
      </c>
      <c r="I20" s="116">
        <v>11</v>
      </c>
      <c r="J20" s="116">
        <v>13</v>
      </c>
      <c r="K20" s="116">
        <v>14</v>
      </c>
      <c r="L20" s="116">
        <v>10</v>
      </c>
      <c r="M20" s="116">
        <v>8</v>
      </c>
      <c r="N20" s="116">
        <v>10</v>
      </c>
      <c r="O20" s="116">
        <v>11</v>
      </c>
      <c r="P20" s="116">
        <v>16</v>
      </c>
      <c r="Q20" s="116">
        <v>18</v>
      </c>
      <c r="R20" s="116">
        <v>15</v>
      </c>
      <c r="S20" s="116">
        <v>15</v>
      </c>
      <c r="T20" s="116">
        <v>17</v>
      </c>
      <c r="U20" s="116">
        <v>11</v>
      </c>
      <c r="V20" s="116">
        <v>15</v>
      </c>
      <c r="W20" s="116">
        <v>16</v>
      </c>
      <c r="X20" s="116">
        <v>10</v>
      </c>
      <c r="Y20" s="116">
        <v>10</v>
      </c>
      <c r="Z20" s="116">
        <v>12</v>
      </c>
      <c r="AA20" s="116">
        <v>13</v>
      </c>
      <c r="AB20" s="116">
        <v>12</v>
      </c>
      <c r="AC20" s="116">
        <v>15</v>
      </c>
      <c r="AD20" s="116">
        <v>15</v>
      </c>
      <c r="AE20" s="116">
        <v>11</v>
      </c>
      <c r="AF20" s="116">
        <v>13</v>
      </c>
      <c r="AG20" s="116">
        <v>15</v>
      </c>
      <c r="AH20" s="116">
        <v>12</v>
      </c>
      <c r="AI20" s="116">
        <v>14</v>
      </c>
      <c r="AJ20" s="116">
        <v>13</v>
      </c>
      <c r="AK20" s="116">
        <v>14</v>
      </c>
      <c r="AL20" s="116">
        <v>13</v>
      </c>
      <c r="AM20" s="116">
        <v>13</v>
      </c>
      <c r="AN20" s="116">
        <v>11</v>
      </c>
      <c r="AO20" s="116">
        <v>14</v>
      </c>
      <c r="AP20" s="116">
        <v>9</v>
      </c>
      <c r="AQ20" s="116">
        <v>9</v>
      </c>
      <c r="AR20" s="116">
        <v>14</v>
      </c>
      <c r="AS20" s="116">
        <v>11</v>
      </c>
      <c r="AT20" s="116">
        <v>15</v>
      </c>
      <c r="AU20" s="116">
        <v>16</v>
      </c>
      <c r="AV20" s="116">
        <v>13</v>
      </c>
      <c r="AW20" s="116">
        <v>11</v>
      </c>
      <c r="AX20" s="116">
        <v>14</v>
      </c>
      <c r="AY20" s="116">
        <v>15</v>
      </c>
      <c r="AZ20" s="116">
        <v>15</v>
      </c>
      <c r="BA20" s="116">
        <v>12</v>
      </c>
      <c r="BB20" s="116">
        <v>15</v>
      </c>
      <c r="BC20" s="116">
        <v>8</v>
      </c>
      <c r="BD20" s="116">
        <v>12</v>
      </c>
      <c r="BE20" s="116">
        <v>10</v>
      </c>
      <c r="BF20" s="92">
        <f>AVERAGE(H20:BE20)</f>
        <v>12.92</v>
      </c>
    </row>
    <row r="21" spans="2:58" x14ac:dyDescent="0.25">
      <c r="B21" s="242"/>
      <c r="C21" s="243"/>
      <c r="D21" s="243"/>
      <c r="E21" s="243"/>
      <c r="F21" s="244"/>
      <c r="G21" s="81" t="s">
        <v>180</v>
      </c>
      <c r="H21" s="118">
        <v>10</v>
      </c>
      <c r="I21" s="119">
        <v>8</v>
      </c>
      <c r="J21" s="119">
        <v>7</v>
      </c>
      <c r="K21" s="119">
        <v>11</v>
      </c>
      <c r="L21" s="119">
        <v>10</v>
      </c>
      <c r="M21" s="119">
        <v>9</v>
      </c>
      <c r="N21" s="119">
        <v>10</v>
      </c>
      <c r="O21" s="119">
        <v>11</v>
      </c>
      <c r="P21" s="119">
        <v>14</v>
      </c>
      <c r="Q21" s="119">
        <v>10</v>
      </c>
      <c r="R21" s="119">
        <v>12</v>
      </c>
      <c r="S21" s="119">
        <v>9</v>
      </c>
      <c r="T21" s="119">
        <v>3</v>
      </c>
      <c r="U21" s="119">
        <v>8</v>
      </c>
      <c r="V21" s="119">
        <v>9</v>
      </c>
      <c r="W21" s="119">
        <v>8</v>
      </c>
      <c r="X21" s="119">
        <v>8</v>
      </c>
      <c r="Y21" s="119">
        <v>7</v>
      </c>
      <c r="Z21" s="119">
        <v>7</v>
      </c>
      <c r="AA21" s="119">
        <v>9</v>
      </c>
      <c r="AB21" s="119">
        <v>12</v>
      </c>
      <c r="AC21" s="119">
        <v>9</v>
      </c>
      <c r="AD21" s="119">
        <v>9</v>
      </c>
      <c r="AE21" s="119">
        <v>6</v>
      </c>
      <c r="AF21" s="119">
        <v>8</v>
      </c>
      <c r="AG21" s="119">
        <v>10</v>
      </c>
      <c r="AH21" s="119">
        <v>9</v>
      </c>
      <c r="AI21" s="119">
        <v>7</v>
      </c>
      <c r="AJ21" s="119">
        <v>9</v>
      </c>
      <c r="AK21" s="119">
        <v>10</v>
      </c>
      <c r="AL21" s="119">
        <v>11</v>
      </c>
      <c r="AM21" s="119">
        <v>8</v>
      </c>
      <c r="AN21" s="119">
        <v>10</v>
      </c>
      <c r="AO21" s="119">
        <v>9</v>
      </c>
      <c r="AP21" s="119">
        <v>7</v>
      </c>
      <c r="AQ21" s="119">
        <v>7</v>
      </c>
      <c r="AR21" s="119">
        <v>8</v>
      </c>
      <c r="AS21" s="119">
        <v>7</v>
      </c>
      <c r="AT21" s="119">
        <v>8</v>
      </c>
      <c r="AU21" s="119">
        <v>8</v>
      </c>
      <c r="AV21" s="119">
        <v>14</v>
      </c>
      <c r="AW21" s="119">
        <v>9</v>
      </c>
      <c r="AX21" s="119">
        <v>9</v>
      </c>
      <c r="AY21" s="119">
        <v>8</v>
      </c>
      <c r="AZ21" s="119">
        <v>9</v>
      </c>
      <c r="BA21" s="119">
        <v>10</v>
      </c>
      <c r="BB21" s="119">
        <v>11</v>
      </c>
      <c r="BC21" s="119">
        <v>9</v>
      </c>
      <c r="BD21" s="119">
        <v>7</v>
      </c>
      <c r="BE21" s="119">
        <v>8</v>
      </c>
      <c r="BF21" s="91">
        <f>AVERAGE(H21:BE21)</f>
        <v>8.92</v>
      </c>
    </row>
    <row r="23" spans="2:58" x14ac:dyDescent="0.25">
      <c r="B23" s="232" t="s">
        <v>182</v>
      </c>
      <c r="C23" s="233"/>
      <c r="D23" s="233"/>
      <c r="E23" s="233"/>
      <c r="F23" s="234"/>
    </row>
    <row r="24" spans="2:58" ht="30" x14ac:dyDescent="0.25">
      <c r="B24" s="94" t="s">
        <v>123</v>
      </c>
      <c r="C24" s="95" t="s">
        <v>124</v>
      </c>
      <c r="D24" s="96" t="s">
        <v>125</v>
      </c>
      <c r="E24" s="96" t="s">
        <v>126</v>
      </c>
      <c r="F24" s="97" t="s">
        <v>127</v>
      </c>
      <c r="H24" s="124" t="s">
        <v>128</v>
      </c>
      <c r="I24" s="96" t="s">
        <v>129</v>
      </c>
      <c r="J24" s="96" t="s">
        <v>130</v>
      </c>
      <c r="K24" s="96" t="s">
        <v>131</v>
      </c>
      <c r="L24" s="96" t="s">
        <v>132</v>
      </c>
      <c r="M24" s="96" t="s">
        <v>133</v>
      </c>
      <c r="N24" s="96" t="s">
        <v>134</v>
      </c>
      <c r="O24" s="96" t="s">
        <v>135</v>
      </c>
      <c r="P24" s="96" t="s">
        <v>136</v>
      </c>
      <c r="Q24" s="96" t="s">
        <v>137</v>
      </c>
      <c r="R24" s="96" t="s">
        <v>138</v>
      </c>
      <c r="S24" s="96" t="s">
        <v>139</v>
      </c>
      <c r="T24" s="96" t="s">
        <v>140</v>
      </c>
      <c r="U24" s="96" t="s">
        <v>141</v>
      </c>
      <c r="V24" s="96" t="s">
        <v>142</v>
      </c>
      <c r="W24" s="96" t="s">
        <v>143</v>
      </c>
      <c r="X24" s="96" t="s">
        <v>144</v>
      </c>
      <c r="Y24" s="96" t="s">
        <v>145</v>
      </c>
      <c r="Z24" s="96" t="s">
        <v>146</v>
      </c>
      <c r="AA24" s="96" t="s">
        <v>147</v>
      </c>
      <c r="AB24" s="96" t="s">
        <v>148</v>
      </c>
      <c r="AC24" s="96" t="s">
        <v>149</v>
      </c>
      <c r="AD24" s="96" t="s">
        <v>150</v>
      </c>
      <c r="AE24" s="96" t="s">
        <v>151</v>
      </c>
      <c r="AF24" s="96" t="s">
        <v>152</v>
      </c>
      <c r="AG24" s="96" t="s">
        <v>153</v>
      </c>
      <c r="AH24" s="96" t="s">
        <v>154</v>
      </c>
      <c r="AI24" s="96" t="s">
        <v>155</v>
      </c>
      <c r="AJ24" s="96" t="s">
        <v>156</v>
      </c>
      <c r="AK24" s="96" t="s">
        <v>157</v>
      </c>
      <c r="AL24" s="96" t="s">
        <v>158</v>
      </c>
      <c r="AM24" s="96" t="s">
        <v>159</v>
      </c>
      <c r="AN24" s="96" t="s">
        <v>160</v>
      </c>
      <c r="AO24" s="96" t="s">
        <v>161</v>
      </c>
      <c r="AP24" s="96" t="s">
        <v>162</v>
      </c>
      <c r="AQ24" s="96" t="s">
        <v>163</v>
      </c>
      <c r="AR24" s="96" t="s">
        <v>164</v>
      </c>
      <c r="AS24" s="96" t="s">
        <v>165</v>
      </c>
      <c r="AT24" s="96" t="s">
        <v>166</v>
      </c>
      <c r="AU24" s="96" t="s">
        <v>167</v>
      </c>
      <c r="AV24" s="96" t="s">
        <v>168</v>
      </c>
      <c r="AW24" s="96" t="s">
        <v>169</v>
      </c>
      <c r="AX24" s="96" t="s">
        <v>170</v>
      </c>
      <c r="AY24" s="96" t="s">
        <v>171</v>
      </c>
      <c r="AZ24" s="96" t="s">
        <v>172</v>
      </c>
      <c r="BA24" s="96" t="s">
        <v>173</v>
      </c>
      <c r="BB24" s="96" t="s">
        <v>174</v>
      </c>
      <c r="BC24" s="96" t="s">
        <v>175</v>
      </c>
      <c r="BD24" s="96" t="s">
        <v>176</v>
      </c>
      <c r="BE24" s="96" t="s">
        <v>177</v>
      </c>
      <c r="BF24" s="97" t="s">
        <v>2</v>
      </c>
    </row>
    <row r="25" spans="2:58" x14ac:dyDescent="0.25">
      <c r="B25" s="115" t="s">
        <v>116</v>
      </c>
      <c r="C25" s="104">
        <v>0.99880000000000002</v>
      </c>
      <c r="D25" s="104">
        <v>0.98099999999999998</v>
      </c>
      <c r="E25" s="104">
        <v>0.98150000000000004</v>
      </c>
      <c r="F25" s="105">
        <v>0.9768</v>
      </c>
      <c r="H25" s="103">
        <v>1</v>
      </c>
      <c r="I25" s="104">
        <v>0.9921875</v>
      </c>
      <c r="J25" s="104">
        <v>1</v>
      </c>
      <c r="K25" s="104">
        <v>0.9921875</v>
      </c>
      <c r="L25" s="104">
        <v>1</v>
      </c>
      <c r="M25" s="104">
        <v>1</v>
      </c>
      <c r="N25" s="104">
        <v>1</v>
      </c>
      <c r="O25" s="104">
        <v>0.9921875</v>
      </c>
      <c r="P25" s="104">
        <v>1</v>
      </c>
      <c r="Q25" s="104">
        <v>1</v>
      </c>
      <c r="R25" s="104">
        <v>1</v>
      </c>
      <c r="S25" s="104">
        <v>1</v>
      </c>
      <c r="T25" s="104">
        <v>1</v>
      </c>
      <c r="U25" s="104">
        <v>1</v>
      </c>
      <c r="V25" s="104">
        <v>1</v>
      </c>
      <c r="W25" s="104">
        <v>1</v>
      </c>
      <c r="X25" s="104">
        <v>1</v>
      </c>
      <c r="Y25" s="104">
        <v>1</v>
      </c>
      <c r="Z25" s="104">
        <v>1</v>
      </c>
      <c r="AA25" s="104">
        <v>1</v>
      </c>
      <c r="AB25" s="104">
        <v>1</v>
      </c>
      <c r="AC25" s="104">
        <v>1</v>
      </c>
      <c r="AD25" s="104">
        <v>1</v>
      </c>
      <c r="AE25" s="104">
        <v>1</v>
      </c>
      <c r="AF25" s="104">
        <v>0.9921875</v>
      </c>
      <c r="AG25" s="104">
        <v>1</v>
      </c>
      <c r="AH25" s="104">
        <v>1</v>
      </c>
      <c r="AI25" s="104">
        <v>0.9921875</v>
      </c>
      <c r="AJ25" s="104">
        <v>1</v>
      </c>
      <c r="AK25" s="104">
        <v>0.984375</v>
      </c>
      <c r="AL25" s="104">
        <v>1</v>
      </c>
      <c r="AM25" s="104">
        <v>1</v>
      </c>
      <c r="AN25" s="104">
        <v>1</v>
      </c>
      <c r="AO25" s="104">
        <v>1</v>
      </c>
      <c r="AP25" s="104">
        <v>1</v>
      </c>
      <c r="AQ25" s="104">
        <v>1</v>
      </c>
      <c r="AR25" s="104">
        <v>1</v>
      </c>
      <c r="AS25" s="104">
        <v>1</v>
      </c>
      <c r="AT25" s="104">
        <v>1</v>
      </c>
      <c r="AU25" s="104">
        <v>1</v>
      </c>
      <c r="AV25" s="104">
        <v>1</v>
      </c>
      <c r="AW25" s="104">
        <v>1</v>
      </c>
      <c r="AX25" s="104">
        <v>1</v>
      </c>
      <c r="AY25" s="104">
        <v>1</v>
      </c>
      <c r="AZ25" s="104">
        <v>1</v>
      </c>
      <c r="BA25" s="104">
        <v>1</v>
      </c>
      <c r="BB25" s="104">
        <v>0.96875</v>
      </c>
      <c r="BC25" s="104">
        <v>1</v>
      </c>
      <c r="BD25" s="104">
        <v>1</v>
      </c>
      <c r="BE25" s="104">
        <v>1</v>
      </c>
      <c r="BF25" s="105">
        <f t="shared" ref="BF25:BF28" si="2">AVERAGE(H25:BE25)</f>
        <v>0.99828125000000001</v>
      </c>
    </row>
    <row r="26" spans="2:58" x14ac:dyDescent="0.25">
      <c r="B26" s="101" t="s">
        <v>117</v>
      </c>
      <c r="C26" s="59">
        <v>0.99880000000000002</v>
      </c>
      <c r="D26" s="59">
        <v>0.99099999999999999</v>
      </c>
      <c r="E26" s="59">
        <v>0.99439999999999995</v>
      </c>
      <c r="F26" s="102">
        <v>0.99850000000000005</v>
      </c>
      <c r="H26" s="107">
        <v>1</v>
      </c>
      <c r="I26" s="59">
        <v>0.992307692307692</v>
      </c>
      <c r="J26" s="59">
        <v>1</v>
      </c>
      <c r="K26" s="59">
        <v>0.992307692307692</v>
      </c>
      <c r="L26" s="59">
        <v>1</v>
      </c>
      <c r="M26" s="59">
        <v>1</v>
      </c>
      <c r="N26" s="59">
        <v>1</v>
      </c>
      <c r="O26" s="59">
        <v>0.992307692307692</v>
      </c>
      <c r="P26" s="59">
        <v>1</v>
      </c>
      <c r="Q26" s="59">
        <v>1</v>
      </c>
      <c r="R26" s="59">
        <v>1</v>
      </c>
      <c r="S26" s="59">
        <v>1</v>
      </c>
      <c r="T26" s="59">
        <v>1</v>
      </c>
      <c r="U26" s="59">
        <v>1</v>
      </c>
      <c r="V26" s="59">
        <v>1</v>
      </c>
      <c r="W26" s="59">
        <v>1</v>
      </c>
      <c r="X26" s="59">
        <v>1</v>
      </c>
      <c r="Y26" s="59">
        <v>1</v>
      </c>
      <c r="Z26" s="59">
        <v>1</v>
      </c>
      <c r="AA26" s="59">
        <v>1</v>
      </c>
      <c r="AB26" s="59">
        <v>1</v>
      </c>
      <c r="AC26" s="59">
        <v>1</v>
      </c>
      <c r="AD26" s="59">
        <v>1</v>
      </c>
      <c r="AE26" s="59">
        <v>1</v>
      </c>
      <c r="AF26" s="59">
        <v>0.992307692307692</v>
      </c>
      <c r="AG26" s="59">
        <v>1</v>
      </c>
      <c r="AH26" s="59">
        <v>1</v>
      </c>
      <c r="AI26" s="59">
        <v>0.992307692307692</v>
      </c>
      <c r="AJ26" s="59">
        <v>1</v>
      </c>
      <c r="AK26" s="59">
        <v>0.98484848484848397</v>
      </c>
      <c r="AL26" s="59">
        <v>1</v>
      </c>
      <c r="AM26" s="59">
        <v>1</v>
      </c>
      <c r="AN26" s="59">
        <v>1</v>
      </c>
      <c r="AO26" s="59">
        <v>1</v>
      </c>
      <c r="AP26" s="59">
        <v>1</v>
      </c>
      <c r="AQ26" s="59">
        <v>1</v>
      </c>
      <c r="AR26" s="59">
        <v>1</v>
      </c>
      <c r="AS26" s="59">
        <v>1</v>
      </c>
      <c r="AT26" s="59">
        <v>1</v>
      </c>
      <c r="AU26" s="59">
        <v>1</v>
      </c>
      <c r="AV26" s="59">
        <v>1</v>
      </c>
      <c r="AW26" s="59">
        <v>1</v>
      </c>
      <c r="AX26" s="59">
        <v>1</v>
      </c>
      <c r="AY26" s="59">
        <v>1</v>
      </c>
      <c r="AZ26" s="59">
        <v>1</v>
      </c>
      <c r="BA26" s="59">
        <v>1</v>
      </c>
      <c r="BB26" s="59">
        <v>0.97058823529411697</v>
      </c>
      <c r="BC26" s="59">
        <v>1</v>
      </c>
      <c r="BD26" s="59">
        <v>1</v>
      </c>
      <c r="BE26" s="59">
        <v>1</v>
      </c>
      <c r="BF26" s="102">
        <f t="shared" si="2"/>
        <v>0.99833950363362112</v>
      </c>
    </row>
    <row r="27" spans="2:58" x14ac:dyDescent="0.25">
      <c r="B27" s="101" t="s">
        <v>85</v>
      </c>
      <c r="C27" s="59">
        <v>0.99880000000000002</v>
      </c>
      <c r="D27" s="59">
        <v>0.98729999999999996</v>
      </c>
      <c r="E27" s="59">
        <v>0.98009999999999997</v>
      </c>
      <c r="F27" s="102">
        <v>0.96809999999999996</v>
      </c>
      <c r="H27" s="107">
        <v>1</v>
      </c>
      <c r="I27" s="59">
        <v>0.984375</v>
      </c>
      <c r="J27" s="59">
        <v>1</v>
      </c>
      <c r="K27" s="59">
        <v>0.984375</v>
      </c>
      <c r="L27" s="59">
        <v>1</v>
      </c>
      <c r="M27" s="59">
        <v>1</v>
      </c>
      <c r="N27" s="59">
        <v>1</v>
      </c>
      <c r="O27" s="59">
        <v>0.984375</v>
      </c>
      <c r="P27" s="59">
        <v>1</v>
      </c>
      <c r="Q27" s="59">
        <v>1</v>
      </c>
      <c r="R27" s="59">
        <v>1</v>
      </c>
      <c r="S27" s="59">
        <v>1</v>
      </c>
      <c r="T27" s="59">
        <v>1</v>
      </c>
      <c r="U27" s="59">
        <v>1</v>
      </c>
      <c r="V27" s="59">
        <v>1</v>
      </c>
      <c r="W27" s="59">
        <v>1</v>
      </c>
      <c r="X27" s="59">
        <v>1</v>
      </c>
      <c r="Y27" s="59">
        <v>1</v>
      </c>
      <c r="Z27" s="59">
        <v>1</v>
      </c>
      <c r="AA27" s="59">
        <v>1</v>
      </c>
      <c r="AB27" s="59">
        <v>1</v>
      </c>
      <c r="AC27" s="59">
        <v>1</v>
      </c>
      <c r="AD27" s="59">
        <v>1</v>
      </c>
      <c r="AE27" s="59">
        <v>1</v>
      </c>
      <c r="AF27" s="59">
        <v>1</v>
      </c>
      <c r="AG27" s="59">
        <v>1</v>
      </c>
      <c r="AH27" s="59">
        <v>1</v>
      </c>
      <c r="AI27" s="59">
        <v>0.984375</v>
      </c>
      <c r="AJ27" s="59">
        <v>1</v>
      </c>
      <c r="AK27" s="59">
        <v>0.96875</v>
      </c>
      <c r="AL27" s="59">
        <v>1</v>
      </c>
      <c r="AM27" s="59">
        <v>1</v>
      </c>
      <c r="AN27" s="59">
        <v>1</v>
      </c>
      <c r="AO27" s="59">
        <v>1</v>
      </c>
      <c r="AP27" s="59">
        <v>1</v>
      </c>
      <c r="AQ27" s="59">
        <v>1</v>
      </c>
      <c r="AR27" s="59">
        <v>1</v>
      </c>
      <c r="AS27" s="59">
        <v>1</v>
      </c>
      <c r="AT27" s="59">
        <v>1</v>
      </c>
      <c r="AU27" s="59">
        <v>1</v>
      </c>
      <c r="AV27" s="59">
        <v>1</v>
      </c>
      <c r="AW27" s="59">
        <v>1</v>
      </c>
      <c r="AX27" s="59">
        <v>1</v>
      </c>
      <c r="AY27" s="59">
        <v>1</v>
      </c>
      <c r="AZ27" s="59">
        <v>1</v>
      </c>
      <c r="BA27" s="59">
        <v>1</v>
      </c>
      <c r="BB27" s="59">
        <v>0.9375</v>
      </c>
      <c r="BC27" s="59">
        <v>1</v>
      </c>
      <c r="BD27" s="59">
        <v>1</v>
      </c>
      <c r="BE27" s="59">
        <v>1</v>
      </c>
      <c r="BF27" s="102">
        <f t="shared" si="2"/>
        <v>0.99687499999999996</v>
      </c>
    </row>
    <row r="28" spans="2:58" x14ac:dyDescent="0.25">
      <c r="B28" s="101" t="s">
        <v>104</v>
      </c>
      <c r="C28" s="59">
        <v>1</v>
      </c>
      <c r="D28" s="59">
        <v>0.99929999999999997</v>
      </c>
      <c r="E28" s="59">
        <v>0.99929999999999997</v>
      </c>
      <c r="F28" s="102">
        <v>0.99939999999999996</v>
      </c>
      <c r="H28" s="109">
        <v>1</v>
      </c>
      <c r="I28" s="110">
        <v>1</v>
      </c>
      <c r="J28" s="110">
        <v>1</v>
      </c>
      <c r="K28" s="110">
        <v>1</v>
      </c>
      <c r="L28" s="110">
        <v>1</v>
      </c>
      <c r="M28" s="110">
        <v>1</v>
      </c>
      <c r="N28" s="110">
        <v>1</v>
      </c>
      <c r="O28" s="110">
        <v>1</v>
      </c>
      <c r="P28" s="110">
        <v>1</v>
      </c>
      <c r="Q28" s="110">
        <v>1</v>
      </c>
      <c r="R28" s="110">
        <v>1</v>
      </c>
      <c r="S28" s="110">
        <v>1</v>
      </c>
      <c r="T28" s="110">
        <v>1</v>
      </c>
      <c r="U28" s="110">
        <v>1</v>
      </c>
      <c r="V28" s="110">
        <v>1</v>
      </c>
      <c r="W28" s="110">
        <v>1</v>
      </c>
      <c r="X28" s="110">
        <v>1</v>
      </c>
      <c r="Y28" s="110">
        <v>1</v>
      </c>
      <c r="Z28" s="110">
        <v>1</v>
      </c>
      <c r="AA28" s="110">
        <v>1</v>
      </c>
      <c r="AB28" s="110">
        <v>1</v>
      </c>
      <c r="AC28" s="110">
        <v>1</v>
      </c>
      <c r="AD28" s="110">
        <v>1</v>
      </c>
      <c r="AE28" s="110">
        <v>1</v>
      </c>
      <c r="AF28" s="110">
        <v>1</v>
      </c>
      <c r="AG28" s="110">
        <v>1</v>
      </c>
      <c r="AH28" s="110">
        <v>1</v>
      </c>
      <c r="AI28" s="110">
        <v>1</v>
      </c>
      <c r="AJ28" s="110">
        <v>1</v>
      </c>
      <c r="AK28" s="110">
        <v>1</v>
      </c>
      <c r="AL28" s="110">
        <v>1</v>
      </c>
      <c r="AM28" s="110">
        <v>1</v>
      </c>
      <c r="AN28" s="110">
        <v>1</v>
      </c>
      <c r="AO28" s="110">
        <v>1</v>
      </c>
      <c r="AP28" s="110">
        <v>1</v>
      </c>
      <c r="AQ28" s="110">
        <v>1</v>
      </c>
      <c r="AR28" s="110">
        <v>1</v>
      </c>
      <c r="AS28" s="110">
        <v>1</v>
      </c>
      <c r="AT28" s="110">
        <v>1</v>
      </c>
      <c r="AU28" s="110">
        <v>1</v>
      </c>
      <c r="AV28" s="110">
        <v>1</v>
      </c>
      <c r="AW28" s="110">
        <v>1</v>
      </c>
      <c r="AX28" s="110">
        <v>1</v>
      </c>
      <c r="AY28" s="110">
        <v>1</v>
      </c>
      <c r="AZ28" s="110">
        <v>1</v>
      </c>
      <c r="BA28" s="110">
        <v>1</v>
      </c>
      <c r="BB28" s="110">
        <v>1</v>
      </c>
      <c r="BC28" s="110">
        <v>1</v>
      </c>
      <c r="BD28" s="110">
        <v>1</v>
      </c>
      <c r="BE28" s="110">
        <v>1</v>
      </c>
      <c r="BF28" s="111">
        <f t="shared" si="2"/>
        <v>1</v>
      </c>
    </row>
    <row r="29" spans="2:58" x14ac:dyDescent="0.25">
      <c r="B29" s="118" t="s">
        <v>75</v>
      </c>
      <c r="C29" s="110">
        <v>0.99880000000000002</v>
      </c>
      <c r="D29" s="110">
        <v>0.98750000000000004</v>
      </c>
      <c r="E29" s="110">
        <v>0.98499999999999999</v>
      </c>
      <c r="F29" s="111">
        <v>0.9798</v>
      </c>
      <c r="H29" s="114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3"/>
    </row>
    <row r="30" spans="2:58" x14ac:dyDescent="0.25">
      <c r="B30" s="239" t="s">
        <v>178</v>
      </c>
      <c r="C30" s="240"/>
      <c r="D30" s="240"/>
      <c r="E30" s="240"/>
      <c r="F30" s="241"/>
      <c r="G30" s="81" t="s">
        <v>179</v>
      </c>
      <c r="H30" s="115">
        <v>42</v>
      </c>
      <c r="I30" s="116">
        <v>23</v>
      </c>
      <c r="J30" s="116">
        <v>25</v>
      </c>
      <c r="K30" s="116">
        <v>27</v>
      </c>
      <c r="L30" s="116">
        <v>23</v>
      </c>
      <c r="M30" s="116">
        <v>24</v>
      </c>
      <c r="N30" s="116">
        <v>32</v>
      </c>
      <c r="O30" s="116">
        <v>22</v>
      </c>
      <c r="P30" s="116">
        <v>28</v>
      </c>
      <c r="Q30" s="116">
        <v>27</v>
      </c>
      <c r="R30" s="116">
        <v>31</v>
      </c>
      <c r="S30" s="116">
        <v>27</v>
      </c>
      <c r="T30" s="116">
        <v>32</v>
      </c>
      <c r="U30" s="116">
        <v>28</v>
      </c>
      <c r="V30" s="116">
        <v>28</v>
      </c>
      <c r="W30" s="116">
        <v>36</v>
      </c>
      <c r="X30" s="116">
        <v>27</v>
      </c>
      <c r="Y30" s="116">
        <v>28</v>
      </c>
      <c r="Z30" s="116">
        <v>26</v>
      </c>
      <c r="AA30" s="116">
        <v>29</v>
      </c>
      <c r="AB30" s="116">
        <v>23</v>
      </c>
      <c r="AC30" s="116">
        <v>27</v>
      </c>
      <c r="AD30" s="116">
        <v>35</v>
      </c>
      <c r="AE30" s="116">
        <v>32</v>
      </c>
      <c r="AF30" s="116">
        <v>35</v>
      </c>
      <c r="AG30" s="116">
        <v>18</v>
      </c>
      <c r="AH30" s="116">
        <v>30</v>
      </c>
      <c r="AI30" s="116">
        <v>28</v>
      </c>
      <c r="AJ30" s="116">
        <v>23</v>
      </c>
      <c r="AK30" s="116">
        <v>26</v>
      </c>
      <c r="AL30" s="116">
        <v>24</v>
      </c>
      <c r="AM30" s="116">
        <v>22</v>
      </c>
      <c r="AN30" s="116">
        <v>32</v>
      </c>
      <c r="AO30" s="116">
        <v>32</v>
      </c>
      <c r="AP30" s="116">
        <v>19</v>
      </c>
      <c r="AQ30" s="116">
        <v>27</v>
      </c>
      <c r="AR30" s="116">
        <v>25</v>
      </c>
      <c r="AS30" s="116">
        <v>29</v>
      </c>
      <c r="AT30" s="116">
        <v>23</v>
      </c>
      <c r="AU30" s="116">
        <v>26</v>
      </c>
      <c r="AV30" s="116">
        <v>27</v>
      </c>
      <c r="AW30" s="116">
        <v>21</v>
      </c>
      <c r="AX30" s="116">
        <v>23</v>
      </c>
      <c r="AY30" s="116">
        <v>32</v>
      </c>
      <c r="AZ30" s="116">
        <v>29</v>
      </c>
      <c r="BA30" s="116">
        <v>27</v>
      </c>
      <c r="BB30" s="116">
        <v>26</v>
      </c>
      <c r="BC30" s="116">
        <v>26</v>
      </c>
      <c r="BD30" s="116">
        <v>32</v>
      </c>
      <c r="BE30" s="116">
        <v>26</v>
      </c>
      <c r="BF30" s="92">
        <f>AVERAGE(H30:BE30)</f>
        <v>27.4</v>
      </c>
    </row>
    <row r="31" spans="2:58" x14ac:dyDescent="0.25">
      <c r="B31" s="242"/>
      <c r="C31" s="243"/>
      <c r="D31" s="243"/>
      <c r="E31" s="243"/>
      <c r="F31" s="244"/>
      <c r="G31" s="81" t="s">
        <v>180</v>
      </c>
      <c r="H31" s="118">
        <v>16</v>
      </c>
      <c r="I31" s="119">
        <v>11</v>
      </c>
      <c r="J31" s="119">
        <v>8</v>
      </c>
      <c r="K31" s="119">
        <v>11</v>
      </c>
      <c r="L31" s="119">
        <v>12</v>
      </c>
      <c r="M31" s="119">
        <v>9</v>
      </c>
      <c r="N31" s="119">
        <v>15</v>
      </c>
      <c r="O31" s="119">
        <v>12</v>
      </c>
      <c r="P31" s="119">
        <v>11</v>
      </c>
      <c r="Q31" s="119">
        <v>19</v>
      </c>
      <c r="R31" s="119">
        <v>14</v>
      </c>
      <c r="S31" s="119">
        <v>11</v>
      </c>
      <c r="T31" s="119">
        <v>13</v>
      </c>
      <c r="U31" s="119">
        <v>10</v>
      </c>
      <c r="V31" s="119">
        <v>15</v>
      </c>
      <c r="W31" s="119">
        <v>14</v>
      </c>
      <c r="X31" s="119">
        <v>8</v>
      </c>
      <c r="Y31" s="119">
        <v>11</v>
      </c>
      <c r="Z31" s="119">
        <v>8</v>
      </c>
      <c r="AA31" s="119">
        <v>10</v>
      </c>
      <c r="AB31" s="119">
        <v>13</v>
      </c>
      <c r="AC31" s="119">
        <v>11</v>
      </c>
      <c r="AD31" s="119">
        <v>16</v>
      </c>
      <c r="AE31" s="119">
        <v>6</v>
      </c>
      <c r="AF31" s="119">
        <v>16</v>
      </c>
      <c r="AG31" s="119">
        <v>8</v>
      </c>
      <c r="AH31" s="119">
        <v>14</v>
      </c>
      <c r="AI31" s="119">
        <v>10</v>
      </c>
      <c r="AJ31" s="119">
        <v>11</v>
      </c>
      <c r="AK31" s="119">
        <v>12</v>
      </c>
      <c r="AL31" s="119">
        <v>12</v>
      </c>
      <c r="AM31" s="119">
        <v>9</v>
      </c>
      <c r="AN31" s="119">
        <v>9</v>
      </c>
      <c r="AO31" s="119">
        <v>9</v>
      </c>
      <c r="AP31" s="119">
        <v>10</v>
      </c>
      <c r="AQ31" s="119">
        <v>9</v>
      </c>
      <c r="AR31" s="119">
        <v>11</v>
      </c>
      <c r="AS31" s="119">
        <v>11</v>
      </c>
      <c r="AT31" s="119">
        <v>11</v>
      </c>
      <c r="AU31" s="119">
        <v>7</v>
      </c>
      <c r="AV31" s="119">
        <v>10</v>
      </c>
      <c r="AW31" s="119">
        <v>15</v>
      </c>
      <c r="AX31" s="119">
        <v>14</v>
      </c>
      <c r="AY31" s="119">
        <v>13</v>
      </c>
      <c r="AZ31" s="119">
        <v>11</v>
      </c>
      <c r="BA31" s="119">
        <v>14</v>
      </c>
      <c r="BB31" s="119">
        <v>13</v>
      </c>
      <c r="BC31" s="119">
        <v>15</v>
      </c>
      <c r="BD31" s="119">
        <v>9</v>
      </c>
      <c r="BE31" s="119">
        <v>13</v>
      </c>
      <c r="BF31" s="91">
        <f>AVERAGE(H31:BE31)</f>
        <v>11.6</v>
      </c>
    </row>
    <row r="33" spans="2:58" x14ac:dyDescent="0.25">
      <c r="B33" s="232" t="s">
        <v>183</v>
      </c>
      <c r="C33" s="233"/>
      <c r="D33" s="233"/>
      <c r="E33" s="233"/>
      <c r="F33" s="234"/>
    </row>
    <row r="34" spans="2:58" ht="30" x14ac:dyDescent="0.25">
      <c r="B34" s="94" t="s">
        <v>123</v>
      </c>
      <c r="C34" s="95" t="s">
        <v>124</v>
      </c>
      <c r="D34" s="96" t="s">
        <v>125</v>
      </c>
      <c r="E34" s="96" t="s">
        <v>126</v>
      </c>
      <c r="F34" s="97" t="s">
        <v>127</v>
      </c>
      <c r="H34" s="124" t="s">
        <v>128</v>
      </c>
      <c r="I34" s="96" t="s">
        <v>129</v>
      </c>
      <c r="J34" s="96" t="s">
        <v>130</v>
      </c>
      <c r="K34" s="96" t="s">
        <v>131</v>
      </c>
      <c r="L34" s="96" t="s">
        <v>132</v>
      </c>
      <c r="M34" s="96" t="s">
        <v>133</v>
      </c>
      <c r="N34" s="96" t="s">
        <v>134</v>
      </c>
      <c r="O34" s="96" t="s">
        <v>135</v>
      </c>
      <c r="P34" s="96" t="s">
        <v>136</v>
      </c>
      <c r="Q34" s="96" t="s">
        <v>137</v>
      </c>
      <c r="R34" s="96" t="s">
        <v>138</v>
      </c>
      <c r="S34" s="96" t="s">
        <v>139</v>
      </c>
      <c r="T34" s="96" t="s">
        <v>140</v>
      </c>
      <c r="U34" s="96" t="s">
        <v>141</v>
      </c>
      <c r="V34" s="96" t="s">
        <v>142</v>
      </c>
      <c r="W34" s="96" t="s">
        <v>143</v>
      </c>
      <c r="X34" s="96" t="s">
        <v>144</v>
      </c>
      <c r="Y34" s="96" t="s">
        <v>145</v>
      </c>
      <c r="Z34" s="96" t="s">
        <v>146</v>
      </c>
      <c r="AA34" s="96" t="s">
        <v>147</v>
      </c>
      <c r="AB34" s="96" t="s">
        <v>148</v>
      </c>
      <c r="AC34" s="96" t="s">
        <v>149</v>
      </c>
      <c r="AD34" s="96" t="s">
        <v>150</v>
      </c>
      <c r="AE34" s="96" t="s">
        <v>151</v>
      </c>
      <c r="AF34" s="96" t="s">
        <v>152</v>
      </c>
      <c r="AG34" s="96" t="s">
        <v>153</v>
      </c>
      <c r="AH34" s="96" t="s">
        <v>154</v>
      </c>
      <c r="AI34" s="96" t="s">
        <v>155</v>
      </c>
      <c r="AJ34" s="96" t="s">
        <v>156</v>
      </c>
      <c r="AK34" s="96" t="s">
        <v>157</v>
      </c>
      <c r="AL34" s="96" t="s">
        <v>158</v>
      </c>
      <c r="AM34" s="96" t="s">
        <v>159</v>
      </c>
      <c r="AN34" s="96" t="s">
        <v>160</v>
      </c>
      <c r="AO34" s="96" t="s">
        <v>161</v>
      </c>
      <c r="AP34" s="96" t="s">
        <v>162</v>
      </c>
      <c r="AQ34" s="96" t="s">
        <v>163</v>
      </c>
      <c r="AR34" s="96" t="s">
        <v>164</v>
      </c>
      <c r="AS34" s="96" t="s">
        <v>165</v>
      </c>
      <c r="AT34" s="96" t="s">
        <v>166</v>
      </c>
      <c r="AU34" s="96" t="s">
        <v>167</v>
      </c>
      <c r="AV34" s="96" t="s">
        <v>168</v>
      </c>
      <c r="AW34" s="96" t="s">
        <v>169</v>
      </c>
      <c r="AX34" s="96" t="s">
        <v>170</v>
      </c>
      <c r="AY34" s="96" t="s">
        <v>171</v>
      </c>
      <c r="AZ34" s="96" t="s">
        <v>172</v>
      </c>
      <c r="BA34" s="96" t="s">
        <v>173</v>
      </c>
      <c r="BB34" s="96" t="s">
        <v>174</v>
      </c>
      <c r="BC34" s="96" t="s">
        <v>175</v>
      </c>
      <c r="BD34" s="96" t="s">
        <v>176</v>
      </c>
      <c r="BE34" s="96" t="s">
        <v>177</v>
      </c>
      <c r="BF34" s="97" t="s">
        <v>2</v>
      </c>
    </row>
    <row r="35" spans="2:58" x14ac:dyDescent="0.25">
      <c r="B35" s="115" t="s">
        <v>116</v>
      </c>
      <c r="C35" s="104">
        <v>0.99939999999999996</v>
      </c>
      <c r="D35" s="104">
        <v>0.98150000000000004</v>
      </c>
      <c r="E35" s="104">
        <v>0.98299999999999998</v>
      </c>
      <c r="F35" s="105">
        <v>0.97660000000000002</v>
      </c>
      <c r="H35" s="103">
        <v>1</v>
      </c>
      <c r="I35" s="104">
        <v>0.9921875</v>
      </c>
      <c r="J35" s="104">
        <v>1</v>
      </c>
      <c r="K35" s="104">
        <v>0.984375</v>
      </c>
      <c r="L35" s="104">
        <v>1</v>
      </c>
      <c r="M35" s="104">
        <v>1</v>
      </c>
      <c r="N35" s="104">
        <v>1</v>
      </c>
      <c r="O35" s="104">
        <v>1</v>
      </c>
      <c r="P35" s="104">
        <v>1</v>
      </c>
      <c r="Q35" s="104">
        <v>1</v>
      </c>
      <c r="R35" s="104">
        <v>1</v>
      </c>
      <c r="S35" s="104">
        <v>1</v>
      </c>
      <c r="T35" s="104">
        <v>1</v>
      </c>
      <c r="U35" s="104">
        <v>1</v>
      </c>
      <c r="V35" s="104">
        <v>1</v>
      </c>
      <c r="W35" s="104">
        <v>1</v>
      </c>
      <c r="X35" s="104">
        <v>1</v>
      </c>
      <c r="Y35" s="104">
        <v>1</v>
      </c>
      <c r="Z35" s="104">
        <v>1</v>
      </c>
      <c r="AA35" s="104">
        <v>1</v>
      </c>
      <c r="AB35" s="104">
        <v>1</v>
      </c>
      <c r="AC35" s="104">
        <v>1</v>
      </c>
      <c r="AD35" s="104">
        <v>1</v>
      </c>
      <c r="AE35" s="104">
        <v>1</v>
      </c>
      <c r="AF35" s="104">
        <v>1</v>
      </c>
      <c r="AG35" s="104">
        <v>1</v>
      </c>
      <c r="AH35" s="104">
        <v>1</v>
      </c>
      <c r="AI35" s="104">
        <v>0.984375</v>
      </c>
      <c r="AJ35" s="104">
        <v>1</v>
      </c>
      <c r="AK35" s="104">
        <v>0.9609375</v>
      </c>
      <c r="AL35" s="104">
        <v>0.984375</v>
      </c>
      <c r="AM35" s="104">
        <v>1</v>
      </c>
      <c r="AN35" s="104">
        <v>0.8515625</v>
      </c>
      <c r="AO35" s="104">
        <v>1</v>
      </c>
      <c r="AP35" s="104">
        <v>1</v>
      </c>
      <c r="AQ35" s="104">
        <v>1</v>
      </c>
      <c r="AR35" s="104">
        <v>1</v>
      </c>
      <c r="AS35" s="104">
        <v>1</v>
      </c>
      <c r="AT35" s="104">
        <v>1</v>
      </c>
      <c r="AU35" s="104">
        <v>1</v>
      </c>
      <c r="AV35" s="104">
        <v>0.9921875</v>
      </c>
      <c r="AW35" s="104">
        <v>0.9921875</v>
      </c>
      <c r="AX35" s="104">
        <v>1</v>
      </c>
      <c r="AY35" s="104">
        <v>0.9921875</v>
      </c>
      <c r="AZ35" s="104">
        <v>1</v>
      </c>
      <c r="BA35" s="104">
        <v>1</v>
      </c>
      <c r="BB35" s="104">
        <v>0.953125</v>
      </c>
      <c r="BC35" s="104">
        <v>1</v>
      </c>
      <c r="BD35" s="104">
        <v>1</v>
      </c>
      <c r="BE35" s="104">
        <v>1</v>
      </c>
      <c r="BF35" s="105">
        <f t="shared" ref="BF35:BF38" si="3">AVERAGE(H35:BE35)</f>
        <v>0.99375000000000002</v>
      </c>
    </row>
    <row r="36" spans="2:58" x14ac:dyDescent="0.25">
      <c r="B36" s="101" t="s">
        <v>117</v>
      </c>
      <c r="C36" s="59">
        <v>0.99939999999999996</v>
      </c>
      <c r="D36" s="59">
        <v>0.99119999999999997</v>
      </c>
      <c r="E36" s="59">
        <v>0.99629999999999996</v>
      </c>
      <c r="F36" s="102">
        <v>0.99850000000000005</v>
      </c>
      <c r="H36" s="107">
        <v>1</v>
      </c>
      <c r="I36" s="59">
        <v>0.992307692307692</v>
      </c>
      <c r="J36" s="59">
        <v>1</v>
      </c>
      <c r="K36" s="59">
        <v>0.98484848484848397</v>
      </c>
      <c r="L36" s="59">
        <v>1</v>
      </c>
      <c r="M36" s="59">
        <v>1</v>
      </c>
      <c r="N36" s="59">
        <v>1</v>
      </c>
      <c r="O36" s="59">
        <v>1</v>
      </c>
      <c r="P36" s="59">
        <v>1</v>
      </c>
      <c r="Q36" s="59">
        <v>1</v>
      </c>
      <c r="R36" s="59">
        <v>1</v>
      </c>
      <c r="S36" s="59">
        <v>1</v>
      </c>
      <c r="T36" s="59">
        <v>1</v>
      </c>
      <c r="U36" s="59">
        <v>1</v>
      </c>
      <c r="V36" s="59">
        <v>1</v>
      </c>
      <c r="W36" s="59">
        <v>1</v>
      </c>
      <c r="X36" s="59">
        <v>1</v>
      </c>
      <c r="Y36" s="59">
        <v>1</v>
      </c>
      <c r="Z36" s="59">
        <v>1</v>
      </c>
      <c r="AA36" s="59">
        <v>1</v>
      </c>
      <c r="AB36" s="59">
        <v>1</v>
      </c>
      <c r="AC36" s="59">
        <v>1</v>
      </c>
      <c r="AD36" s="59">
        <v>1</v>
      </c>
      <c r="AE36" s="59">
        <v>1</v>
      </c>
      <c r="AF36" s="59">
        <v>1</v>
      </c>
      <c r="AG36" s="59">
        <v>1</v>
      </c>
      <c r="AH36" s="59">
        <v>1</v>
      </c>
      <c r="AI36" s="59">
        <v>0.98484848484848397</v>
      </c>
      <c r="AJ36" s="59">
        <v>1</v>
      </c>
      <c r="AK36" s="59">
        <v>0.96376811594202905</v>
      </c>
      <c r="AL36" s="59">
        <v>0.98484848484848397</v>
      </c>
      <c r="AM36" s="59">
        <v>1</v>
      </c>
      <c r="AN36" s="59">
        <v>0.88554216867469804</v>
      </c>
      <c r="AO36" s="59">
        <v>1</v>
      </c>
      <c r="AP36" s="59">
        <v>1</v>
      </c>
      <c r="AQ36" s="59">
        <v>1</v>
      </c>
      <c r="AR36" s="59">
        <v>1</v>
      </c>
      <c r="AS36" s="59">
        <v>1</v>
      </c>
      <c r="AT36" s="59">
        <v>1</v>
      </c>
      <c r="AU36" s="59">
        <v>1</v>
      </c>
      <c r="AV36" s="59">
        <v>0.992307692307692</v>
      </c>
      <c r="AW36" s="59">
        <v>0.992307692307692</v>
      </c>
      <c r="AX36" s="59">
        <v>1</v>
      </c>
      <c r="AY36" s="59">
        <v>0.992307692307692</v>
      </c>
      <c r="AZ36" s="59">
        <v>1</v>
      </c>
      <c r="BA36" s="59">
        <v>1</v>
      </c>
      <c r="BB36" s="59">
        <v>0.95714285714285696</v>
      </c>
      <c r="BC36" s="59">
        <v>1</v>
      </c>
      <c r="BD36" s="59">
        <v>1</v>
      </c>
      <c r="BE36" s="59">
        <v>1</v>
      </c>
      <c r="BF36" s="102">
        <f t="shared" si="3"/>
        <v>0.99460458731071599</v>
      </c>
    </row>
    <row r="37" spans="2:58" x14ac:dyDescent="0.25">
      <c r="B37" s="101" t="s">
        <v>85</v>
      </c>
      <c r="C37" s="59">
        <v>0.99939999999999996</v>
      </c>
      <c r="D37" s="59">
        <v>0.98680000000000001</v>
      </c>
      <c r="E37" s="59">
        <v>0.97960000000000003</v>
      </c>
      <c r="F37" s="102">
        <v>0.96779999999999999</v>
      </c>
      <c r="H37" s="107">
        <v>1</v>
      </c>
      <c r="I37" s="59">
        <v>0.984375</v>
      </c>
      <c r="J37" s="59">
        <v>1</v>
      </c>
      <c r="K37" s="59">
        <v>0.96875</v>
      </c>
      <c r="L37" s="59">
        <v>1</v>
      </c>
      <c r="M37" s="59">
        <v>1</v>
      </c>
      <c r="N37" s="59">
        <v>1</v>
      </c>
      <c r="O37" s="59">
        <v>1</v>
      </c>
      <c r="P37" s="59">
        <v>1</v>
      </c>
      <c r="Q37" s="59">
        <v>1</v>
      </c>
      <c r="R37" s="59">
        <v>1</v>
      </c>
      <c r="S37" s="59">
        <v>1</v>
      </c>
      <c r="T37" s="59">
        <v>1</v>
      </c>
      <c r="U37" s="59">
        <v>1</v>
      </c>
      <c r="V37" s="59">
        <v>1</v>
      </c>
      <c r="W37" s="59">
        <v>1</v>
      </c>
      <c r="X37" s="59">
        <v>1</v>
      </c>
      <c r="Y37" s="59">
        <v>1</v>
      </c>
      <c r="Z37" s="59">
        <v>1</v>
      </c>
      <c r="AA37" s="59">
        <v>1</v>
      </c>
      <c r="AB37" s="59">
        <v>1</v>
      </c>
      <c r="AC37" s="59">
        <v>1</v>
      </c>
      <c r="AD37" s="59">
        <v>1</v>
      </c>
      <c r="AE37" s="59">
        <v>1</v>
      </c>
      <c r="AF37" s="59">
        <v>1</v>
      </c>
      <c r="AG37" s="59">
        <v>1</v>
      </c>
      <c r="AH37" s="59">
        <v>1</v>
      </c>
      <c r="AI37" s="59">
        <v>0.96875</v>
      </c>
      <c r="AJ37" s="59">
        <v>1</v>
      </c>
      <c r="AK37" s="59">
        <v>0.921875</v>
      </c>
      <c r="AL37" s="59">
        <v>0.96875</v>
      </c>
      <c r="AM37" s="59">
        <v>1</v>
      </c>
      <c r="AN37" s="59">
        <v>0.703125</v>
      </c>
      <c r="AO37" s="59">
        <v>1</v>
      </c>
      <c r="AP37" s="59">
        <v>1</v>
      </c>
      <c r="AQ37" s="59">
        <v>1</v>
      </c>
      <c r="AR37" s="59">
        <v>1</v>
      </c>
      <c r="AS37" s="59">
        <v>1</v>
      </c>
      <c r="AT37" s="59">
        <v>1</v>
      </c>
      <c r="AU37" s="59">
        <v>1</v>
      </c>
      <c r="AV37" s="59">
        <v>0.984375</v>
      </c>
      <c r="AW37" s="59">
        <v>0.984375</v>
      </c>
      <c r="AX37" s="59">
        <v>1</v>
      </c>
      <c r="AY37" s="59">
        <v>0.984375</v>
      </c>
      <c r="AZ37" s="59">
        <v>1</v>
      </c>
      <c r="BA37" s="59">
        <v>1</v>
      </c>
      <c r="BB37" s="59">
        <v>0.90625</v>
      </c>
      <c r="BC37" s="59">
        <v>1</v>
      </c>
      <c r="BD37" s="59">
        <v>1</v>
      </c>
      <c r="BE37" s="59">
        <v>1</v>
      </c>
      <c r="BF37" s="102">
        <f t="shared" si="3"/>
        <v>0.98750000000000004</v>
      </c>
    </row>
    <row r="38" spans="2:58" x14ac:dyDescent="0.25">
      <c r="B38" s="101" t="s">
        <v>104</v>
      </c>
      <c r="C38" s="59">
        <v>0.99939999999999996</v>
      </c>
      <c r="D38" s="59">
        <v>0.99950000000000006</v>
      </c>
      <c r="E38" s="59">
        <v>0.99950000000000006</v>
      </c>
      <c r="F38" s="102">
        <v>0.99960000000000004</v>
      </c>
      <c r="H38" s="109">
        <v>1</v>
      </c>
      <c r="I38" s="110">
        <v>1</v>
      </c>
      <c r="J38" s="110">
        <v>1</v>
      </c>
      <c r="K38" s="110">
        <v>1</v>
      </c>
      <c r="L38" s="110">
        <v>1</v>
      </c>
      <c r="M38" s="110">
        <v>1</v>
      </c>
      <c r="N38" s="110">
        <v>1</v>
      </c>
      <c r="O38" s="110">
        <v>1</v>
      </c>
      <c r="P38" s="110">
        <v>1</v>
      </c>
      <c r="Q38" s="110">
        <v>1</v>
      </c>
      <c r="R38" s="110">
        <v>1</v>
      </c>
      <c r="S38" s="110">
        <v>1</v>
      </c>
      <c r="T38" s="110">
        <v>1</v>
      </c>
      <c r="U38" s="110">
        <v>1</v>
      </c>
      <c r="V38" s="110">
        <v>1</v>
      </c>
      <c r="W38" s="110">
        <v>1</v>
      </c>
      <c r="X38" s="110">
        <v>1</v>
      </c>
      <c r="Y38" s="110">
        <v>1</v>
      </c>
      <c r="Z38" s="110">
        <v>1</v>
      </c>
      <c r="AA38" s="110">
        <v>1</v>
      </c>
      <c r="AB38" s="110">
        <v>1</v>
      </c>
      <c r="AC38" s="110">
        <v>1</v>
      </c>
      <c r="AD38" s="110">
        <v>1</v>
      </c>
      <c r="AE38" s="110">
        <v>1</v>
      </c>
      <c r="AF38" s="110">
        <v>1</v>
      </c>
      <c r="AG38" s="110">
        <v>1</v>
      </c>
      <c r="AH38" s="110">
        <v>1</v>
      </c>
      <c r="AI38" s="110">
        <v>1</v>
      </c>
      <c r="AJ38" s="110">
        <v>1</v>
      </c>
      <c r="AK38" s="110">
        <v>1</v>
      </c>
      <c r="AL38" s="110">
        <v>1</v>
      </c>
      <c r="AM38" s="110">
        <v>1</v>
      </c>
      <c r="AN38" s="110">
        <v>1</v>
      </c>
      <c r="AO38" s="110">
        <v>1</v>
      </c>
      <c r="AP38" s="110">
        <v>1</v>
      </c>
      <c r="AQ38" s="110">
        <v>1</v>
      </c>
      <c r="AR38" s="110">
        <v>1</v>
      </c>
      <c r="AS38" s="110">
        <v>1</v>
      </c>
      <c r="AT38" s="110">
        <v>1</v>
      </c>
      <c r="AU38" s="110">
        <v>1</v>
      </c>
      <c r="AV38" s="110">
        <v>1</v>
      </c>
      <c r="AW38" s="110">
        <v>1</v>
      </c>
      <c r="AX38" s="110">
        <v>1</v>
      </c>
      <c r="AY38" s="110">
        <v>1</v>
      </c>
      <c r="AZ38" s="110">
        <v>1</v>
      </c>
      <c r="BA38" s="110">
        <v>1</v>
      </c>
      <c r="BB38" s="110">
        <v>1</v>
      </c>
      <c r="BC38" s="110">
        <v>1</v>
      </c>
      <c r="BD38" s="110">
        <v>1</v>
      </c>
      <c r="BE38" s="110">
        <v>1</v>
      </c>
      <c r="BF38" s="111">
        <f t="shared" si="3"/>
        <v>1</v>
      </c>
    </row>
    <row r="39" spans="2:58" x14ac:dyDescent="0.25">
      <c r="B39" s="118" t="s">
        <v>75</v>
      </c>
      <c r="C39" s="110">
        <v>0.99939999999999996</v>
      </c>
      <c r="D39" s="110">
        <v>0.98750000000000004</v>
      </c>
      <c r="E39" s="110">
        <v>0.98560000000000003</v>
      </c>
      <c r="F39" s="111">
        <v>0.97970000000000002</v>
      </c>
      <c r="H39" s="114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3"/>
    </row>
    <row r="40" spans="2:58" x14ac:dyDescent="0.25">
      <c r="B40" s="239" t="s">
        <v>178</v>
      </c>
      <c r="C40" s="240"/>
      <c r="D40" s="240"/>
      <c r="E40" s="240"/>
      <c r="F40" s="241"/>
      <c r="G40" s="81" t="s">
        <v>179</v>
      </c>
      <c r="H40" s="125">
        <v>25</v>
      </c>
      <c r="I40" s="126">
        <v>40</v>
      </c>
      <c r="J40" s="126">
        <v>27</v>
      </c>
      <c r="K40" s="127">
        <v>23</v>
      </c>
      <c r="L40" s="126">
        <v>25</v>
      </c>
      <c r="M40" s="127">
        <v>22</v>
      </c>
      <c r="N40" s="127">
        <v>22</v>
      </c>
      <c r="O40" s="127">
        <v>28</v>
      </c>
      <c r="P40" s="126">
        <v>17</v>
      </c>
      <c r="Q40" s="116">
        <v>24</v>
      </c>
      <c r="R40" s="116">
        <v>27</v>
      </c>
      <c r="S40" s="116">
        <v>25</v>
      </c>
      <c r="T40" s="116">
        <v>27</v>
      </c>
      <c r="U40" s="116">
        <v>29</v>
      </c>
      <c r="V40" s="116">
        <v>29</v>
      </c>
      <c r="W40" s="116">
        <v>29</v>
      </c>
      <c r="X40" s="116">
        <v>35</v>
      </c>
      <c r="Y40" s="116">
        <v>24</v>
      </c>
      <c r="Z40" s="116">
        <v>22</v>
      </c>
      <c r="AA40" s="116">
        <v>31</v>
      </c>
      <c r="AB40" s="116">
        <v>22</v>
      </c>
      <c r="AC40" s="116">
        <v>23</v>
      </c>
      <c r="AD40" s="116">
        <v>35</v>
      </c>
      <c r="AE40" s="116">
        <v>28</v>
      </c>
      <c r="AF40" s="116">
        <v>35</v>
      </c>
      <c r="AG40" s="116">
        <v>22</v>
      </c>
      <c r="AH40" s="116">
        <v>25</v>
      </c>
      <c r="AI40" s="116">
        <v>30</v>
      </c>
      <c r="AJ40" s="116">
        <v>24</v>
      </c>
      <c r="AK40" s="116">
        <v>25</v>
      </c>
      <c r="AL40" s="116">
        <v>22</v>
      </c>
      <c r="AM40" s="116">
        <v>29</v>
      </c>
      <c r="AN40" s="116">
        <v>33</v>
      </c>
      <c r="AO40" s="116">
        <v>25</v>
      </c>
      <c r="AP40" s="116">
        <v>21</v>
      </c>
      <c r="AQ40" s="116">
        <v>28</v>
      </c>
      <c r="AR40" s="116">
        <v>29</v>
      </c>
      <c r="AS40" s="116">
        <v>27</v>
      </c>
      <c r="AT40" s="116">
        <v>32</v>
      </c>
      <c r="AU40" s="116">
        <v>23</v>
      </c>
      <c r="AV40" s="116">
        <v>27</v>
      </c>
      <c r="AW40" s="116">
        <v>20</v>
      </c>
      <c r="AX40" s="116">
        <v>24</v>
      </c>
      <c r="AY40" s="116">
        <v>26</v>
      </c>
      <c r="AZ40" s="116">
        <v>32</v>
      </c>
      <c r="BA40" s="116">
        <v>30</v>
      </c>
      <c r="BB40" s="116">
        <v>27</v>
      </c>
      <c r="BC40" s="116">
        <v>28</v>
      </c>
      <c r="BD40" s="116">
        <v>30</v>
      </c>
      <c r="BE40" s="116">
        <v>30</v>
      </c>
      <c r="BF40" s="92">
        <f>AVERAGE(H40:BE40)</f>
        <v>26.86</v>
      </c>
    </row>
    <row r="41" spans="2:58" x14ac:dyDescent="0.25">
      <c r="B41" s="242"/>
      <c r="C41" s="243"/>
      <c r="D41" s="243"/>
      <c r="E41" s="243"/>
      <c r="F41" s="244"/>
      <c r="G41" s="81" t="s">
        <v>180</v>
      </c>
      <c r="H41" s="128">
        <v>12</v>
      </c>
      <c r="I41" s="129">
        <v>18</v>
      </c>
      <c r="J41" s="129">
        <v>10</v>
      </c>
      <c r="K41" s="130">
        <v>7</v>
      </c>
      <c r="L41" s="129">
        <v>11</v>
      </c>
      <c r="M41" s="130">
        <v>14</v>
      </c>
      <c r="N41" s="130">
        <v>9</v>
      </c>
      <c r="O41" s="130">
        <v>16</v>
      </c>
      <c r="P41" s="129">
        <v>14</v>
      </c>
      <c r="Q41" s="119">
        <v>11</v>
      </c>
      <c r="R41" s="119">
        <v>18</v>
      </c>
      <c r="S41" s="119">
        <v>13</v>
      </c>
      <c r="T41" s="119">
        <v>12</v>
      </c>
      <c r="U41" s="119">
        <v>12</v>
      </c>
      <c r="V41" s="119">
        <v>9</v>
      </c>
      <c r="W41" s="119">
        <v>14</v>
      </c>
      <c r="X41" s="119">
        <v>15</v>
      </c>
      <c r="Y41" s="119">
        <v>11</v>
      </c>
      <c r="Z41" s="119">
        <v>11</v>
      </c>
      <c r="AA41" s="119">
        <v>11</v>
      </c>
      <c r="AB41" s="119">
        <v>17</v>
      </c>
      <c r="AC41" s="119">
        <v>10</v>
      </c>
      <c r="AD41" s="119">
        <v>17</v>
      </c>
      <c r="AE41" s="119">
        <v>7</v>
      </c>
      <c r="AF41" s="119">
        <v>16</v>
      </c>
      <c r="AG41" s="119">
        <v>7</v>
      </c>
      <c r="AH41" s="119">
        <v>11</v>
      </c>
      <c r="AI41" s="119">
        <v>9</v>
      </c>
      <c r="AJ41" s="119">
        <v>12</v>
      </c>
      <c r="AK41" s="119">
        <v>13</v>
      </c>
      <c r="AL41" s="119">
        <v>13</v>
      </c>
      <c r="AM41" s="119">
        <v>9</v>
      </c>
      <c r="AN41" s="119">
        <v>12</v>
      </c>
      <c r="AO41" s="119">
        <v>9</v>
      </c>
      <c r="AP41" s="119">
        <v>10</v>
      </c>
      <c r="AQ41" s="119">
        <v>7</v>
      </c>
      <c r="AR41" s="119">
        <v>11</v>
      </c>
      <c r="AS41" s="119">
        <v>10</v>
      </c>
      <c r="AT41" s="119">
        <v>12</v>
      </c>
      <c r="AU41" s="119">
        <v>10</v>
      </c>
      <c r="AV41" s="119">
        <v>12</v>
      </c>
      <c r="AW41" s="119">
        <v>14</v>
      </c>
      <c r="AX41" s="119">
        <v>15</v>
      </c>
      <c r="AY41" s="119">
        <v>12</v>
      </c>
      <c r="AZ41" s="119">
        <v>12</v>
      </c>
      <c r="BA41" s="119">
        <v>13</v>
      </c>
      <c r="BB41" s="119">
        <v>12</v>
      </c>
      <c r="BC41" s="119">
        <v>14</v>
      </c>
      <c r="BD41" s="119">
        <v>11</v>
      </c>
      <c r="BE41" s="119">
        <v>10</v>
      </c>
      <c r="BF41" s="91">
        <f>AVERAGE(H41:BE41)</f>
        <v>11.9</v>
      </c>
    </row>
    <row r="43" spans="2:58" x14ac:dyDescent="0.25">
      <c r="B43" s="232" t="s">
        <v>184</v>
      </c>
      <c r="C43" s="233"/>
      <c r="D43" s="233"/>
      <c r="E43" s="233"/>
      <c r="F43" s="234"/>
    </row>
    <row r="44" spans="2:58" ht="30" x14ac:dyDescent="0.25">
      <c r="B44" s="94" t="s">
        <v>123</v>
      </c>
      <c r="C44" s="95" t="s">
        <v>124</v>
      </c>
      <c r="D44" s="96" t="s">
        <v>125</v>
      </c>
      <c r="E44" s="96" t="s">
        <v>126</v>
      </c>
      <c r="F44" s="97" t="s">
        <v>127</v>
      </c>
      <c r="H44" s="124" t="s">
        <v>128</v>
      </c>
      <c r="I44" s="96" t="s">
        <v>129</v>
      </c>
      <c r="J44" s="96" t="s">
        <v>130</v>
      </c>
      <c r="K44" s="96" t="s">
        <v>131</v>
      </c>
      <c r="L44" s="96" t="s">
        <v>132</v>
      </c>
      <c r="M44" s="96" t="s">
        <v>133</v>
      </c>
      <c r="N44" s="96" t="s">
        <v>134</v>
      </c>
      <c r="O44" s="96" t="s">
        <v>135</v>
      </c>
      <c r="P44" s="96" t="s">
        <v>136</v>
      </c>
      <c r="Q44" s="96" t="s">
        <v>137</v>
      </c>
      <c r="R44" s="96" t="s">
        <v>138</v>
      </c>
      <c r="S44" s="96" t="s">
        <v>139</v>
      </c>
      <c r="T44" s="96" t="s">
        <v>140</v>
      </c>
      <c r="U44" s="96" t="s">
        <v>141</v>
      </c>
      <c r="V44" s="96" t="s">
        <v>142</v>
      </c>
      <c r="W44" s="96" t="s">
        <v>143</v>
      </c>
      <c r="X44" s="96" t="s">
        <v>144</v>
      </c>
      <c r="Y44" s="96" t="s">
        <v>145</v>
      </c>
      <c r="Z44" s="96" t="s">
        <v>146</v>
      </c>
      <c r="AA44" s="96" t="s">
        <v>147</v>
      </c>
      <c r="AB44" s="96" t="s">
        <v>148</v>
      </c>
      <c r="AC44" s="96" t="s">
        <v>149</v>
      </c>
      <c r="AD44" s="96" t="s">
        <v>150</v>
      </c>
      <c r="AE44" s="96" t="s">
        <v>151</v>
      </c>
      <c r="AF44" s="96" t="s">
        <v>152</v>
      </c>
      <c r="AG44" s="96" t="s">
        <v>153</v>
      </c>
      <c r="AH44" s="96" t="s">
        <v>154</v>
      </c>
      <c r="AI44" s="96" t="s">
        <v>155</v>
      </c>
      <c r="AJ44" s="96" t="s">
        <v>156</v>
      </c>
      <c r="AK44" s="96" t="s">
        <v>157</v>
      </c>
      <c r="AL44" s="96" t="s">
        <v>158</v>
      </c>
      <c r="AM44" s="96" t="s">
        <v>159</v>
      </c>
      <c r="AN44" s="96" t="s">
        <v>160</v>
      </c>
      <c r="AO44" s="96" t="s">
        <v>161</v>
      </c>
      <c r="AP44" s="96" t="s">
        <v>162</v>
      </c>
      <c r="AQ44" s="96" t="s">
        <v>163</v>
      </c>
      <c r="AR44" s="96" t="s">
        <v>164</v>
      </c>
      <c r="AS44" s="96" t="s">
        <v>165</v>
      </c>
      <c r="AT44" s="96" t="s">
        <v>166</v>
      </c>
      <c r="AU44" s="96" t="s">
        <v>167</v>
      </c>
      <c r="AV44" s="96" t="s">
        <v>168</v>
      </c>
      <c r="AW44" s="96" t="s">
        <v>169</v>
      </c>
      <c r="AX44" s="96" t="s">
        <v>170</v>
      </c>
      <c r="AY44" s="96" t="s">
        <v>171</v>
      </c>
      <c r="AZ44" s="96" t="s">
        <v>172</v>
      </c>
      <c r="BA44" s="96" t="s">
        <v>173</v>
      </c>
      <c r="BB44" s="96" t="s">
        <v>174</v>
      </c>
      <c r="BC44" s="96" t="s">
        <v>175</v>
      </c>
      <c r="BD44" s="96" t="s">
        <v>176</v>
      </c>
      <c r="BE44" s="96" t="s">
        <v>177</v>
      </c>
      <c r="BF44" s="97" t="s">
        <v>2</v>
      </c>
    </row>
    <row r="45" spans="2:58" x14ac:dyDescent="0.25">
      <c r="B45" s="115" t="s">
        <v>116</v>
      </c>
      <c r="C45" s="104">
        <v>0.99809999999999999</v>
      </c>
      <c r="D45" s="104">
        <v>0.94220000000000004</v>
      </c>
      <c r="E45" s="104">
        <v>0.95309999999999995</v>
      </c>
      <c r="F45" s="105">
        <v>0.95489999999999997</v>
      </c>
      <c r="H45" s="103">
        <v>1</v>
      </c>
      <c r="I45" s="104">
        <v>0.9921875</v>
      </c>
      <c r="J45" s="104">
        <v>1</v>
      </c>
      <c r="K45" s="104">
        <v>0.9921875</v>
      </c>
      <c r="L45" s="104">
        <v>1</v>
      </c>
      <c r="M45" s="104">
        <v>1</v>
      </c>
      <c r="N45" s="104">
        <v>0.984375</v>
      </c>
      <c r="O45" s="104">
        <v>1</v>
      </c>
      <c r="P45" s="104">
        <v>1</v>
      </c>
      <c r="Q45" s="104">
        <v>1</v>
      </c>
      <c r="R45" s="104">
        <v>1</v>
      </c>
      <c r="S45" s="104">
        <v>1</v>
      </c>
      <c r="T45" s="104">
        <v>1</v>
      </c>
      <c r="U45" s="104">
        <v>1</v>
      </c>
      <c r="V45" s="104">
        <v>1</v>
      </c>
      <c r="W45" s="104">
        <v>1</v>
      </c>
      <c r="X45" s="104">
        <v>1</v>
      </c>
      <c r="Y45" s="104">
        <v>1</v>
      </c>
      <c r="Z45" s="104">
        <v>1</v>
      </c>
      <c r="AA45" s="104">
        <v>1</v>
      </c>
      <c r="AB45" s="104">
        <v>1</v>
      </c>
      <c r="AC45" s="104">
        <v>1</v>
      </c>
      <c r="AD45" s="104">
        <v>1</v>
      </c>
      <c r="AE45" s="104">
        <v>1</v>
      </c>
      <c r="AF45" s="104">
        <v>1</v>
      </c>
      <c r="AG45" s="104">
        <v>1</v>
      </c>
      <c r="AH45" s="104">
        <v>1</v>
      </c>
      <c r="AI45" s="104">
        <v>0.9921875</v>
      </c>
      <c r="AJ45" s="104">
        <v>1</v>
      </c>
      <c r="AK45" s="104">
        <v>0.984375</v>
      </c>
      <c r="AL45" s="104">
        <v>1</v>
      </c>
      <c r="AM45" s="104">
        <v>1</v>
      </c>
      <c r="AN45" s="104">
        <v>1</v>
      </c>
      <c r="AO45" s="104">
        <v>1</v>
      </c>
      <c r="AP45" s="104">
        <v>1</v>
      </c>
      <c r="AQ45" s="104">
        <v>1</v>
      </c>
      <c r="AR45" s="104">
        <v>1</v>
      </c>
      <c r="AS45" s="104">
        <v>1</v>
      </c>
      <c r="AT45" s="104">
        <v>1</v>
      </c>
      <c r="AU45" s="104">
        <v>1</v>
      </c>
      <c r="AV45" s="104">
        <v>0.9921875</v>
      </c>
      <c r="AW45" s="104">
        <v>0.9921875</v>
      </c>
      <c r="AX45" s="104">
        <v>1</v>
      </c>
      <c r="AY45" s="104">
        <v>1</v>
      </c>
      <c r="AZ45" s="104">
        <v>1</v>
      </c>
      <c r="BA45" s="104">
        <v>1</v>
      </c>
      <c r="BB45" s="104">
        <v>0.9609375</v>
      </c>
      <c r="BC45" s="104">
        <v>1</v>
      </c>
      <c r="BD45" s="104">
        <v>1</v>
      </c>
      <c r="BE45" s="104">
        <v>1</v>
      </c>
      <c r="BF45" s="105">
        <f t="shared" ref="BF45:BF48" si="4">AVERAGE(H45:BE45)</f>
        <v>0.99781249999999999</v>
      </c>
    </row>
    <row r="46" spans="2:58" x14ac:dyDescent="0.25">
      <c r="B46" s="101" t="s">
        <v>117</v>
      </c>
      <c r="C46" s="59">
        <v>0.99819999999999998</v>
      </c>
      <c r="D46" s="59">
        <v>0.95679999999999998</v>
      </c>
      <c r="E46" s="59">
        <v>0.97270000000000001</v>
      </c>
      <c r="F46" s="102">
        <v>0.98740000000000006</v>
      </c>
      <c r="H46" s="107">
        <v>1</v>
      </c>
      <c r="I46" s="59">
        <v>0.992307692307692</v>
      </c>
      <c r="J46" s="59">
        <v>1</v>
      </c>
      <c r="K46" s="59">
        <v>0.992307692307692</v>
      </c>
      <c r="L46" s="59">
        <v>1</v>
      </c>
      <c r="M46" s="59">
        <v>1</v>
      </c>
      <c r="N46" s="59">
        <v>0.98484848484848397</v>
      </c>
      <c r="O46" s="59">
        <v>1</v>
      </c>
      <c r="P46" s="59">
        <v>1</v>
      </c>
      <c r="Q46" s="59">
        <v>1</v>
      </c>
      <c r="R46" s="59">
        <v>1</v>
      </c>
      <c r="S46" s="59">
        <v>1</v>
      </c>
      <c r="T46" s="59">
        <v>1</v>
      </c>
      <c r="U46" s="59">
        <v>1</v>
      </c>
      <c r="V46" s="59">
        <v>1</v>
      </c>
      <c r="W46" s="59">
        <v>1</v>
      </c>
      <c r="X46" s="59">
        <v>1</v>
      </c>
      <c r="Y46" s="59">
        <v>1</v>
      </c>
      <c r="Z46" s="59">
        <v>1</v>
      </c>
      <c r="AA46" s="59">
        <v>1</v>
      </c>
      <c r="AB46" s="59">
        <v>1</v>
      </c>
      <c r="AC46" s="59">
        <v>1</v>
      </c>
      <c r="AD46" s="59">
        <v>1</v>
      </c>
      <c r="AE46" s="59">
        <v>1</v>
      </c>
      <c r="AF46" s="59">
        <v>1</v>
      </c>
      <c r="AG46" s="59">
        <v>1</v>
      </c>
      <c r="AH46" s="59">
        <v>1</v>
      </c>
      <c r="AI46" s="59">
        <v>0.992307692307692</v>
      </c>
      <c r="AJ46" s="59">
        <v>1</v>
      </c>
      <c r="AK46" s="59">
        <v>0.98484848484848397</v>
      </c>
      <c r="AL46" s="59">
        <v>1</v>
      </c>
      <c r="AM46" s="59">
        <v>1</v>
      </c>
      <c r="AN46" s="59">
        <v>1</v>
      </c>
      <c r="AO46" s="59">
        <v>1</v>
      </c>
      <c r="AP46" s="59">
        <v>1</v>
      </c>
      <c r="AQ46" s="59">
        <v>1</v>
      </c>
      <c r="AR46" s="59">
        <v>1</v>
      </c>
      <c r="AS46" s="59">
        <v>1</v>
      </c>
      <c r="AT46" s="59">
        <v>1</v>
      </c>
      <c r="AU46" s="59">
        <v>1</v>
      </c>
      <c r="AV46" s="59">
        <v>0.992307692307692</v>
      </c>
      <c r="AW46" s="59">
        <v>0.992307692307692</v>
      </c>
      <c r="AX46" s="59">
        <v>1</v>
      </c>
      <c r="AY46" s="59">
        <v>1</v>
      </c>
      <c r="AZ46" s="59">
        <v>1</v>
      </c>
      <c r="BA46" s="59">
        <v>1</v>
      </c>
      <c r="BB46" s="59">
        <v>0.96376811594202905</v>
      </c>
      <c r="BC46" s="59">
        <v>1</v>
      </c>
      <c r="BD46" s="59">
        <v>1</v>
      </c>
      <c r="BE46" s="59">
        <v>1</v>
      </c>
      <c r="BF46" s="102">
        <f t="shared" si="4"/>
        <v>0.99790007094354904</v>
      </c>
    </row>
    <row r="47" spans="2:58" x14ac:dyDescent="0.25">
      <c r="B47" s="101" t="s">
        <v>85</v>
      </c>
      <c r="C47" s="59">
        <v>0.99809999999999999</v>
      </c>
      <c r="D47" s="59">
        <v>0.97040000000000004</v>
      </c>
      <c r="E47" s="59">
        <v>0.96799999999999997</v>
      </c>
      <c r="F47" s="102">
        <v>0.95640000000000003</v>
      </c>
      <c r="H47" s="107">
        <v>1</v>
      </c>
      <c r="I47" s="59">
        <v>0.984375</v>
      </c>
      <c r="J47" s="59">
        <v>1</v>
      </c>
      <c r="K47" s="59">
        <v>0.984375</v>
      </c>
      <c r="L47" s="59">
        <v>1</v>
      </c>
      <c r="M47" s="59">
        <v>1</v>
      </c>
      <c r="N47" s="59">
        <v>1</v>
      </c>
      <c r="O47" s="59">
        <v>1</v>
      </c>
      <c r="P47" s="59">
        <v>1</v>
      </c>
      <c r="Q47" s="59">
        <v>1</v>
      </c>
      <c r="R47" s="59">
        <v>1</v>
      </c>
      <c r="S47" s="59">
        <v>1</v>
      </c>
      <c r="T47" s="59">
        <v>1</v>
      </c>
      <c r="U47" s="59">
        <v>1</v>
      </c>
      <c r="V47" s="59">
        <v>1</v>
      </c>
      <c r="W47" s="59">
        <v>1</v>
      </c>
      <c r="X47" s="59">
        <v>1</v>
      </c>
      <c r="Y47" s="59">
        <v>1</v>
      </c>
      <c r="Z47" s="59">
        <v>1</v>
      </c>
      <c r="AA47" s="59">
        <v>1</v>
      </c>
      <c r="AB47" s="59">
        <v>1</v>
      </c>
      <c r="AC47" s="59">
        <v>1</v>
      </c>
      <c r="AD47" s="59">
        <v>1</v>
      </c>
      <c r="AE47" s="59">
        <v>1</v>
      </c>
      <c r="AF47" s="59">
        <v>1</v>
      </c>
      <c r="AG47" s="59">
        <v>1</v>
      </c>
      <c r="AH47" s="59">
        <v>1</v>
      </c>
      <c r="AI47" s="59">
        <v>0.984375</v>
      </c>
      <c r="AJ47" s="59">
        <v>1</v>
      </c>
      <c r="AK47" s="59">
        <v>0.96875</v>
      </c>
      <c r="AL47" s="59">
        <v>1</v>
      </c>
      <c r="AM47" s="59">
        <v>1</v>
      </c>
      <c r="AN47" s="59">
        <v>1</v>
      </c>
      <c r="AO47" s="59">
        <v>1</v>
      </c>
      <c r="AP47" s="59">
        <v>1</v>
      </c>
      <c r="AQ47" s="59">
        <v>1</v>
      </c>
      <c r="AR47" s="59">
        <v>1</v>
      </c>
      <c r="AS47" s="59">
        <v>1</v>
      </c>
      <c r="AT47" s="59">
        <v>1</v>
      </c>
      <c r="AU47" s="59">
        <v>1</v>
      </c>
      <c r="AV47" s="59">
        <v>0.984375</v>
      </c>
      <c r="AW47" s="59">
        <v>0.984375</v>
      </c>
      <c r="AX47" s="59">
        <v>1</v>
      </c>
      <c r="AY47" s="59">
        <v>1</v>
      </c>
      <c r="AZ47" s="59">
        <v>1</v>
      </c>
      <c r="BA47" s="59">
        <v>1</v>
      </c>
      <c r="BB47" s="59">
        <v>0.921875</v>
      </c>
      <c r="BC47" s="59">
        <v>1</v>
      </c>
      <c r="BD47" s="59">
        <v>1</v>
      </c>
      <c r="BE47" s="59">
        <v>1</v>
      </c>
      <c r="BF47" s="102">
        <f t="shared" si="4"/>
        <v>0.99624999999999997</v>
      </c>
    </row>
    <row r="48" spans="2:58" x14ac:dyDescent="0.25">
      <c r="B48" s="101" t="s">
        <v>104</v>
      </c>
      <c r="C48" s="59">
        <v>1</v>
      </c>
      <c r="D48" s="59">
        <v>0.99870000000000003</v>
      </c>
      <c r="E48" s="59">
        <v>0.99890000000000001</v>
      </c>
      <c r="F48" s="102">
        <v>0.99890000000000001</v>
      </c>
      <c r="H48" s="109">
        <v>1</v>
      </c>
      <c r="I48" s="110">
        <v>1</v>
      </c>
      <c r="J48" s="110">
        <v>1</v>
      </c>
      <c r="K48" s="110">
        <v>1</v>
      </c>
      <c r="L48" s="110">
        <v>1</v>
      </c>
      <c r="M48" s="110">
        <v>1</v>
      </c>
      <c r="N48" s="110">
        <v>0.96875</v>
      </c>
      <c r="O48" s="110">
        <v>1</v>
      </c>
      <c r="P48" s="110">
        <v>1</v>
      </c>
      <c r="Q48" s="110">
        <v>1</v>
      </c>
      <c r="R48" s="110">
        <v>1</v>
      </c>
      <c r="S48" s="110">
        <v>1</v>
      </c>
      <c r="T48" s="110">
        <v>1</v>
      </c>
      <c r="U48" s="110">
        <v>1</v>
      </c>
      <c r="V48" s="110">
        <v>1</v>
      </c>
      <c r="W48" s="110">
        <v>1</v>
      </c>
      <c r="X48" s="110">
        <v>1</v>
      </c>
      <c r="Y48" s="110">
        <v>1</v>
      </c>
      <c r="Z48" s="110">
        <v>1</v>
      </c>
      <c r="AA48" s="110">
        <v>1</v>
      </c>
      <c r="AB48" s="110">
        <v>1</v>
      </c>
      <c r="AC48" s="110">
        <v>1</v>
      </c>
      <c r="AD48" s="110">
        <v>1</v>
      </c>
      <c r="AE48" s="110">
        <v>1</v>
      </c>
      <c r="AF48" s="110">
        <v>1</v>
      </c>
      <c r="AG48" s="110">
        <v>1</v>
      </c>
      <c r="AH48" s="110">
        <v>1</v>
      </c>
      <c r="AI48" s="110">
        <v>1</v>
      </c>
      <c r="AJ48" s="110">
        <v>1</v>
      </c>
      <c r="AK48" s="110">
        <v>1</v>
      </c>
      <c r="AL48" s="110">
        <v>1</v>
      </c>
      <c r="AM48" s="110">
        <v>1</v>
      </c>
      <c r="AN48" s="110">
        <v>1</v>
      </c>
      <c r="AO48" s="110">
        <v>1</v>
      </c>
      <c r="AP48" s="110">
        <v>1</v>
      </c>
      <c r="AQ48" s="110">
        <v>1</v>
      </c>
      <c r="AR48" s="110">
        <v>1</v>
      </c>
      <c r="AS48" s="110">
        <v>1</v>
      </c>
      <c r="AT48" s="110">
        <v>1</v>
      </c>
      <c r="AU48" s="110">
        <v>1</v>
      </c>
      <c r="AV48" s="110">
        <v>1</v>
      </c>
      <c r="AW48" s="110">
        <v>1</v>
      </c>
      <c r="AX48" s="110">
        <v>1</v>
      </c>
      <c r="AY48" s="110">
        <v>1</v>
      </c>
      <c r="AZ48" s="110">
        <v>1</v>
      </c>
      <c r="BA48" s="110">
        <v>1</v>
      </c>
      <c r="BB48" s="110">
        <v>1</v>
      </c>
      <c r="BC48" s="110">
        <v>1</v>
      </c>
      <c r="BD48" s="110">
        <v>1</v>
      </c>
      <c r="BE48" s="110">
        <v>1</v>
      </c>
      <c r="BF48" s="111">
        <f t="shared" si="4"/>
        <v>0.99937500000000001</v>
      </c>
    </row>
    <row r="49" spans="2:58" x14ac:dyDescent="0.25">
      <c r="B49" s="118" t="s">
        <v>75</v>
      </c>
      <c r="C49" s="110">
        <v>0.99809999999999999</v>
      </c>
      <c r="D49" s="110">
        <v>0.95589999999999997</v>
      </c>
      <c r="E49" s="110">
        <v>0.96150000000000002</v>
      </c>
      <c r="F49" s="111">
        <v>0.9597</v>
      </c>
      <c r="H49" s="114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3"/>
    </row>
    <row r="50" spans="2:58" x14ac:dyDescent="0.25">
      <c r="B50" s="239" t="s">
        <v>178</v>
      </c>
      <c r="C50" s="240"/>
      <c r="D50" s="240"/>
      <c r="E50" s="240"/>
      <c r="F50" s="241"/>
      <c r="G50" s="81" t="s">
        <v>179</v>
      </c>
      <c r="H50" s="125">
        <v>17</v>
      </c>
      <c r="I50" s="126">
        <v>16</v>
      </c>
      <c r="J50" s="126">
        <v>11</v>
      </c>
      <c r="K50" s="127">
        <v>13</v>
      </c>
      <c r="L50" s="126">
        <v>9</v>
      </c>
      <c r="M50" s="127">
        <v>11</v>
      </c>
      <c r="N50" s="127">
        <v>13</v>
      </c>
      <c r="O50" s="127">
        <v>11</v>
      </c>
      <c r="P50" s="126">
        <v>15</v>
      </c>
      <c r="Q50" s="116">
        <v>12</v>
      </c>
      <c r="R50" s="116">
        <v>16</v>
      </c>
      <c r="S50" s="116">
        <v>9</v>
      </c>
      <c r="T50" s="116">
        <v>15</v>
      </c>
      <c r="U50" s="116">
        <v>13</v>
      </c>
      <c r="V50" s="116">
        <v>15</v>
      </c>
      <c r="W50" s="116">
        <v>15</v>
      </c>
      <c r="X50" s="116">
        <v>11</v>
      </c>
      <c r="Y50" s="116">
        <v>11</v>
      </c>
      <c r="Z50" s="116">
        <v>15</v>
      </c>
      <c r="AA50" s="116">
        <v>10</v>
      </c>
      <c r="AB50" s="116">
        <v>14</v>
      </c>
      <c r="AC50" s="116">
        <v>13</v>
      </c>
      <c r="AD50" s="116">
        <v>17</v>
      </c>
      <c r="AE50" s="116">
        <v>10</v>
      </c>
      <c r="AF50" s="116">
        <v>13</v>
      </c>
      <c r="AG50" s="116">
        <v>12</v>
      </c>
      <c r="AH50" s="116">
        <v>11</v>
      </c>
      <c r="AI50" s="116">
        <v>11</v>
      </c>
      <c r="AJ50" s="116">
        <v>14</v>
      </c>
      <c r="AK50" s="116">
        <v>14</v>
      </c>
      <c r="AL50" s="116">
        <v>14</v>
      </c>
      <c r="AM50" s="116">
        <v>11</v>
      </c>
      <c r="AN50" s="116">
        <v>14</v>
      </c>
      <c r="AO50" s="116">
        <v>11</v>
      </c>
      <c r="AP50" s="116">
        <v>12</v>
      </c>
      <c r="AQ50" s="116">
        <v>9</v>
      </c>
      <c r="AR50" s="116">
        <v>10</v>
      </c>
      <c r="AS50" s="116">
        <v>13</v>
      </c>
      <c r="AT50" s="116">
        <v>17</v>
      </c>
      <c r="AU50" s="116">
        <v>12</v>
      </c>
      <c r="AV50" s="116">
        <v>17</v>
      </c>
      <c r="AW50" s="116">
        <v>12</v>
      </c>
      <c r="AX50" s="116">
        <v>8</v>
      </c>
      <c r="AY50" s="116">
        <v>9</v>
      </c>
      <c r="AZ50" s="116">
        <v>14</v>
      </c>
      <c r="BA50" s="116">
        <v>14</v>
      </c>
      <c r="BB50" s="116">
        <v>12</v>
      </c>
      <c r="BC50" s="116">
        <v>12</v>
      </c>
      <c r="BD50" s="116">
        <v>10</v>
      </c>
      <c r="BE50" s="116">
        <v>11</v>
      </c>
      <c r="BF50" s="92">
        <f>AVERAGE(H50:BE50)</f>
        <v>12.58</v>
      </c>
    </row>
    <row r="51" spans="2:58" x14ac:dyDescent="0.25">
      <c r="B51" s="242"/>
      <c r="C51" s="243"/>
      <c r="D51" s="243"/>
      <c r="E51" s="243"/>
      <c r="F51" s="244"/>
      <c r="G51" s="81" t="s">
        <v>180</v>
      </c>
      <c r="H51" s="128">
        <v>11</v>
      </c>
      <c r="I51" s="129">
        <v>11</v>
      </c>
      <c r="J51" s="129">
        <v>8</v>
      </c>
      <c r="K51" s="130">
        <v>10</v>
      </c>
      <c r="L51" s="129">
        <v>10</v>
      </c>
      <c r="M51" s="130">
        <v>7</v>
      </c>
      <c r="N51" s="130">
        <v>10</v>
      </c>
      <c r="O51" s="130">
        <v>10</v>
      </c>
      <c r="P51" s="129">
        <v>8</v>
      </c>
      <c r="Q51" s="119">
        <v>11</v>
      </c>
      <c r="R51" s="119">
        <v>13</v>
      </c>
      <c r="S51" s="119">
        <v>10</v>
      </c>
      <c r="T51" s="119">
        <v>10</v>
      </c>
      <c r="U51" s="119">
        <v>7</v>
      </c>
      <c r="V51" s="119">
        <v>11</v>
      </c>
      <c r="W51" s="119">
        <v>11</v>
      </c>
      <c r="X51" s="119">
        <v>9</v>
      </c>
      <c r="Y51" s="119">
        <v>7</v>
      </c>
      <c r="Z51" s="119">
        <v>8</v>
      </c>
      <c r="AA51" s="119">
        <v>10</v>
      </c>
      <c r="AB51" s="119">
        <v>11</v>
      </c>
      <c r="AC51" s="119">
        <v>8</v>
      </c>
      <c r="AD51" s="119">
        <v>9</v>
      </c>
      <c r="AE51" s="119">
        <v>7</v>
      </c>
      <c r="AF51" s="119">
        <v>11</v>
      </c>
      <c r="AG51" s="119">
        <v>10</v>
      </c>
      <c r="AH51" s="119">
        <v>9</v>
      </c>
      <c r="AI51" s="119">
        <v>8</v>
      </c>
      <c r="AJ51" s="119">
        <v>11</v>
      </c>
      <c r="AK51" s="119">
        <v>9</v>
      </c>
      <c r="AL51" s="119">
        <v>8</v>
      </c>
      <c r="AM51" s="119">
        <v>10</v>
      </c>
      <c r="AN51" s="119">
        <v>10</v>
      </c>
      <c r="AO51" s="119">
        <v>9</v>
      </c>
      <c r="AP51" s="119">
        <v>12</v>
      </c>
      <c r="AQ51" s="119">
        <v>8</v>
      </c>
      <c r="AR51" s="119">
        <v>9</v>
      </c>
      <c r="AS51" s="119">
        <v>8</v>
      </c>
      <c r="AT51" s="119">
        <v>9</v>
      </c>
      <c r="AU51" s="119">
        <v>8</v>
      </c>
      <c r="AV51" s="119">
        <v>10</v>
      </c>
      <c r="AW51" s="119">
        <v>12</v>
      </c>
      <c r="AX51" s="119">
        <v>11</v>
      </c>
      <c r="AY51" s="119">
        <v>9</v>
      </c>
      <c r="AZ51" s="119">
        <v>7</v>
      </c>
      <c r="BA51" s="119">
        <v>11</v>
      </c>
      <c r="BB51" s="119">
        <v>14</v>
      </c>
      <c r="BC51" s="119">
        <v>8</v>
      </c>
      <c r="BD51" s="119">
        <v>6</v>
      </c>
      <c r="BE51" s="119">
        <v>7</v>
      </c>
      <c r="BF51" s="91">
        <f>AVERAGE(H51:BE51)</f>
        <v>9.42</v>
      </c>
    </row>
    <row r="53" spans="2:58" x14ac:dyDescent="0.25">
      <c r="B53" s="232" t="s">
        <v>185</v>
      </c>
      <c r="C53" s="233"/>
      <c r="D53" s="233"/>
      <c r="E53" s="233"/>
      <c r="F53" s="234"/>
    </row>
    <row r="54" spans="2:58" ht="30" x14ac:dyDescent="0.25">
      <c r="B54" s="94" t="s">
        <v>123</v>
      </c>
      <c r="C54" s="95" t="s">
        <v>124</v>
      </c>
      <c r="D54" s="96" t="s">
        <v>125</v>
      </c>
      <c r="E54" s="96" t="s">
        <v>126</v>
      </c>
      <c r="F54" s="97" t="s">
        <v>127</v>
      </c>
      <c r="H54" s="124" t="s">
        <v>128</v>
      </c>
      <c r="I54" s="96" t="s">
        <v>129</v>
      </c>
      <c r="J54" s="96" t="s">
        <v>130</v>
      </c>
      <c r="K54" s="96" t="s">
        <v>131</v>
      </c>
      <c r="L54" s="96" t="s">
        <v>132</v>
      </c>
      <c r="M54" s="96" t="s">
        <v>133</v>
      </c>
      <c r="N54" s="96" t="s">
        <v>134</v>
      </c>
      <c r="O54" s="96" t="s">
        <v>135</v>
      </c>
      <c r="P54" s="96" t="s">
        <v>136</v>
      </c>
      <c r="Q54" s="96" t="s">
        <v>137</v>
      </c>
      <c r="R54" s="96" t="s">
        <v>138</v>
      </c>
      <c r="S54" s="96" t="s">
        <v>139</v>
      </c>
      <c r="T54" s="96" t="s">
        <v>140</v>
      </c>
      <c r="U54" s="96" t="s">
        <v>141</v>
      </c>
      <c r="V54" s="96" t="s">
        <v>142</v>
      </c>
      <c r="W54" s="96" t="s">
        <v>143</v>
      </c>
      <c r="X54" s="96" t="s">
        <v>144</v>
      </c>
      <c r="Y54" s="96" t="s">
        <v>145</v>
      </c>
      <c r="Z54" s="96" t="s">
        <v>146</v>
      </c>
      <c r="AA54" s="96" t="s">
        <v>147</v>
      </c>
      <c r="AB54" s="96" t="s">
        <v>148</v>
      </c>
      <c r="AC54" s="96" t="s">
        <v>149</v>
      </c>
      <c r="AD54" s="96" t="s">
        <v>150</v>
      </c>
      <c r="AE54" s="96" t="s">
        <v>151</v>
      </c>
      <c r="AF54" s="96" t="s">
        <v>152</v>
      </c>
      <c r="AG54" s="96" t="s">
        <v>153</v>
      </c>
      <c r="AH54" s="96" t="s">
        <v>154</v>
      </c>
      <c r="AI54" s="96" t="s">
        <v>155</v>
      </c>
      <c r="AJ54" s="96" t="s">
        <v>156</v>
      </c>
      <c r="AK54" s="96" t="s">
        <v>157</v>
      </c>
      <c r="AL54" s="96" t="s">
        <v>158</v>
      </c>
      <c r="AM54" s="96" t="s">
        <v>159</v>
      </c>
      <c r="AN54" s="96" t="s">
        <v>160</v>
      </c>
      <c r="AO54" s="96" t="s">
        <v>161</v>
      </c>
      <c r="AP54" s="96" t="s">
        <v>162</v>
      </c>
      <c r="AQ54" s="96" t="s">
        <v>163</v>
      </c>
      <c r="AR54" s="96" t="s">
        <v>164</v>
      </c>
      <c r="AS54" s="96" t="s">
        <v>165</v>
      </c>
      <c r="AT54" s="96" t="s">
        <v>166</v>
      </c>
      <c r="AU54" s="96" t="s">
        <v>167</v>
      </c>
      <c r="AV54" s="96" t="s">
        <v>168</v>
      </c>
      <c r="AW54" s="96" t="s">
        <v>169</v>
      </c>
      <c r="AX54" s="96" t="s">
        <v>170</v>
      </c>
      <c r="AY54" s="96" t="s">
        <v>171</v>
      </c>
      <c r="AZ54" s="96" t="s">
        <v>172</v>
      </c>
      <c r="BA54" s="96" t="s">
        <v>173</v>
      </c>
      <c r="BB54" s="96" t="s">
        <v>174</v>
      </c>
      <c r="BC54" s="96" t="s">
        <v>175</v>
      </c>
      <c r="BD54" s="96" t="s">
        <v>176</v>
      </c>
      <c r="BE54" s="96" t="s">
        <v>177</v>
      </c>
      <c r="BF54" s="97" t="s">
        <v>2</v>
      </c>
    </row>
    <row r="55" spans="2:58" x14ac:dyDescent="0.25">
      <c r="B55" s="115" t="s">
        <v>116</v>
      </c>
      <c r="C55" s="104">
        <v>0.99880000000000002</v>
      </c>
      <c r="D55" s="104">
        <v>0.97899999999999998</v>
      </c>
      <c r="E55" s="104">
        <v>0.98040000000000005</v>
      </c>
      <c r="F55" s="105">
        <v>0.97829999999999995</v>
      </c>
      <c r="H55" s="103">
        <v>1</v>
      </c>
      <c r="I55" s="104">
        <v>0.9921875</v>
      </c>
      <c r="J55" s="104">
        <v>1</v>
      </c>
      <c r="K55" s="104">
        <v>0.984375</v>
      </c>
      <c r="L55" s="104">
        <v>1</v>
      </c>
      <c r="M55" s="104">
        <v>1</v>
      </c>
      <c r="N55" s="104">
        <v>1</v>
      </c>
      <c r="O55" s="104">
        <v>1</v>
      </c>
      <c r="P55" s="104">
        <v>1</v>
      </c>
      <c r="Q55" s="104">
        <v>1</v>
      </c>
      <c r="R55" s="104">
        <v>1</v>
      </c>
      <c r="S55" s="104">
        <v>1</v>
      </c>
      <c r="T55" s="104">
        <v>1</v>
      </c>
      <c r="U55" s="104">
        <v>1</v>
      </c>
      <c r="V55" s="104">
        <v>1</v>
      </c>
      <c r="W55" s="104">
        <v>1</v>
      </c>
      <c r="X55" s="104">
        <v>1</v>
      </c>
      <c r="Y55" s="104">
        <v>1</v>
      </c>
      <c r="Z55" s="104">
        <v>1</v>
      </c>
      <c r="AA55" s="104">
        <v>1</v>
      </c>
      <c r="AB55" s="104">
        <v>1</v>
      </c>
      <c r="AC55" s="104">
        <v>1</v>
      </c>
      <c r="AD55" s="104">
        <v>1</v>
      </c>
      <c r="AE55" s="104">
        <v>1</v>
      </c>
      <c r="AF55" s="104">
        <v>1</v>
      </c>
      <c r="AG55" s="104">
        <v>1</v>
      </c>
      <c r="AH55" s="104">
        <v>1</v>
      </c>
      <c r="AI55" s="104">
        <v>0.984375</v>
      </c>
      <c r="AJ55" s="104">
        <v>1</v>
      </c>
      <c r="AK55" s="104">
        <v>0.9609375</v>
      </c>
      <c r="AL55" s="104">
        <v>0.984375</v>
      </c>
      <c r="AM55" s="104">
        <v>1</v>
      </c>
      <c r="AN55" s="104">
        <v>0.8515625</v>
      </c>
      <c r="AO55" s="104">
        <v>1</v>
      </c>
      <c r="AP55" s="104">
        <v>1</v>
      </c>
      <c r="AQ55" s="104">
        <v>1</v>
      </c>
      <c r="AR55" s="104">
        <v>1</v>
      </c>
      <c r="AS55" s="104">
        <v>1</v>
      </c>
      <c r="AT55" s="104">
        <v>1</v>
      </c>
      <c r="AU55" s="104">
        <v>1</v>
      </c>
      <c r="AV55" s="104">
        <v>0.9921875</v>
      </c>
      <c r="AW55" s="104">
        <v>0.9921875</v>
      </c>
      <c r="AX55" s="104">
        <v>1</v>
      </c>
      <c r="AY55" s="104">
        <v>1</v>
      </c>
      <c r="AZ55" s="104">
        <v>1</v>
      </c>
      <c r="BA55" s="104">
        <v>1</v>
      </c>
      <c r="BB55" s="104">
        <v>0.953125</v>
      </c>
      <c r="BC55" s="104">
        <v>1</v>
      </c>
      <c r="BD55" s="104">
        <v>1</v>
      </c>
      <c r="BE55" s="104">
        <v>1</v>
      </c>
      <c r="BF55" s="105">
        <f t="shared" ref="BF55:BF58" si="5">AVERAGE(H55:BE55)</f>
        <v>0.99390624999999999</v>
      </c>
    </row>
    <row r="56" spans="2:58" x14ac:dyDescent="0.25">
      <c r="B56" s="101" t="s">
        <v>117</v>
      </c>
      <c r="C56" s="59">
        <v>0.99880000000000002</v>
      </c>
      <c r="D56" s="59">
        <v>0.99009999999999998</v>
      </c>
      <c r="E56" s="59">
        <v>0.99370000000000003</v>
      </c>
      <c r="F56" s="102">
        <v>0.99829999999999997</v>
      </c>
      <c r="H56" s="107">
        <v>1</v>
      </c>
      <c r="I56" s="59">
        <v>0.992307692307692</v>
      </c>
      <c r="J56" s="59">
        <v>1</v>
      </c>
      <c r="K56" s="59">
        <v>0.98484848484848397</v>
      </c>
      <c r="L56" s="59">
        <v>1</v>
      </c>
      <c r="M56" s="59">
        <v>1</v>
      </c>
      <c r="N56" s="59">
        <v>1</v>
      </c>
      <c r="O56" s="59">
        <v>1</v>
      </c>
      <c r="P56" s="59">
        <v>1</v>
      </c>
      <c r="Q56" s="59">
        <v>1</v>
      </c>
      <c r="R56" s="59">
        <v>1</v>
      </c>
      <c r="S56" s="59">
        <v>1</v>
      </c>
      <c r="T56" s="59">
        <v>1</v>
      </c>
      <c r="U56" s="59">
        <v>1</v>
      </c>
      <c r="V56" s="59">
        <v>1</v>
      </c>
      <c r="W56" s="59">
        <v>1</v>
      </c>
      <c r="X56" s="59">
        <v>1</v>
      </c>
      <c r="Y56" s="59">
        <v>1</v>
      </c>
      <c r="Z56" s="59">
        <v>1</v>
      </c>
      <c r="AA56" s="59">
        <v>1</v>
      </c>
      <c r="AB56" s="59">
        <v>1</v>
      </c>
      <c r="AC56" s="59">
        <v>1</v>
      </c>
      <c r="AD56" s="59">
        <v>1</v>
      </c>
      <c r="AE56" s="59">
        <v>1</v>
      </c>
      <c r="AF56" s="59">
        <v>1</v>
      </c>
      <c r="AG56" s="59">
        <v>1</v>
      </c>
      <c r="AH56" s="59">
        <v>1</v>
      </c>
      <c r="AI56" s="59">
        <v>0.98484848484848397</v>
      </c>
      <c r="AJ56" s="59">
        <v>1</v>
      </c>
      <c r="AK56" s="59">
        <v>0.96376811594202905</v>
      </c>
      <c r="AL56" s="59">
        <v>0.98484848484848397</v>
      </c>
      <c r="AM56" s="59">
        <v>1</v>
      </c>
      <c r="AN56" s="59">
        <v>0.88554216867469804</v>
      </c>
      <c r="AO56" s="59">
        <v>1</v>
      </c>
      <c r="AP56" s="59">
        <v>1</v>
      </c>
      <c r="AQ56" s="59">
        <v>1</v>
      </c>
      <c r="AR56" s="59">
        <v>1</v>
      </c>
      <c r="AS56" s="59">
        <v>1</v>
      </c>
      <c r="AT56" s="59">
        <v>1</v>
      </c>
      <c r="AU56" s="59">
        <v>1</v>
      </c>
      <c r="AV56" s="59">
        <v>0.992307692307692</v>
      </c>
      <c r="AW56" s="59">
        <v>0.992307692307692</v>
      </c>
      <c r="AX56" s="59">
        <v>1</v>
      </c>
      <c r="AY56" s="59">
        <v>1</v>
      </c>
      <c r="AZ56" s="59">
        <v>1</v>
      </c>
      <c r="BA56" s="59">
        <v>1</v>
      </c>
      <c r="BB56" s="59">
        <v>0.95714285714285696</v>
      </c>
      <c r="BC56" s="59">
        <v>1</v>
      </c>
      <c r="BD56" s="59">
        <v>1</v>
      </c>
      <c r="BE56" s="59">
        <v>1</v>
      </c>
      <c r="BF56" s="102">
        <f t="shared" si="5"/>
        <v>0.99475843346456216</v>
      </c>
    </row>
    <row r="57" spans="2:58" x14ac:dyDescent="0.25">
      <c r="B57" s="101" t="s">
        <v>85</v>
      </c>
      <c r="C57" s="59">
        <v>0.99880000000000002</v>
      </c>
      <c r="D57" s="59">
        <v>0.98719999999999997</v>
      </c>
      <c r="E57" s="59">
        <v>0.98</v>
      </c>
      <c r="F57" s="102">
        <v>0.97060000000000002</v>
      </c>
      <c r="H57" s="107">
        <v>1</v>
      </c>
      <c r="I57" s="59">
        <v>0.984375</v>
      </c>
      <c r="J57" s="59">
        <v>1</v>
      </c>
      <c r="K57" s="59">
        <v>0.96875</v>
      </c>
      <c r="L57" s="59">
        <v>1</v>
      </c>
      <c r="M57" s="59">
        <v>1</v>
      </c>
      <c r="N57" s="59">
        <v>1</v>
      </c>
      <c r="O57" s="59">
        <v>1</v>
      </c>
      <c r="P57" s="59">
        <v>1</v>
      </c>
      <c r="Q57" s="59">
        <v>1</v>
      </c>
      <c r="R57" s="59">
        <v>1</v>
      </c>
      <c r="S57" s="59">
        <v>1</v>
      </c>
      <c r="T57" s="59">
        <v>1</v>
      </c>
      <c r="U57" s="59">
        <v>1</v>
      </c>
      <c r="V57" s="59">
        <v>1</v>
      </c>
      <c r="W57" s="59">
        <v>1</v>
      </c>
      <c r="X57" s="59">
        <v>1</v>
      </c>
      <c r="Y57" s="59">
        <v>1</v>
      </c>
      <c r="Z57" s="59">
        <v>1</v>
      </c>
      <c r="AA57" s="59">
        <v>1</v>
      </c>
      <c r="AB57" s="59">
        <v>1</v>
      </c>
      <c r="AC57" s="59">
        <v>1</v>
      </c>
      <c r="AD57" s="59">
        <v>1</v>
      </c>
      <c r="AE57" s="59">
        <v>1</v>
      </c>
      <c r="AF57" s="59">
        <v>1</v>
      </c>
      <c r="AG57" s="59">
        <v>1</v>
      </c>
      <c r="AH57" s="59">
        <v>1</v>
      </c>
      <c r="AI57" s="59">
        <v>0.96875</v>
      </c>
      <c r="AJ57" s="59">
        <v>1</v>
      </c>
      <c r="AK57" s="59">
        <v>0.921875</v>
      </c>
      <c r="AL57" s="59">
        <v>0.96875</v>
      </c>
      <c r="AM57" s="59">
        <v>1</v>
      </c>
      <c r="AN57" s="59">
        <v>0.703125</v>
      </c>
      <c r="AO57" s="59">
        <v>1</v>
      </c>
      <c r="AP57" s="59">
        <v>1</v>
      </c>
      <c r="AQ57" s="59">
        <v>1</v>
      </c>
      <c r="AR57" s="59">
        <v>1</v>
      </c>
      <c r="AS57" s="59">
        <v>1</v>
      </c>
      <c r="AT57" s="59">
        <v>1</v>
      </c>
      <c r="AU57" s="59">
        <v>1</v>
      </c>
      <c r="AV57" s="59">
        <v>0.984375</v>
      </c>
      <c r="AW57" s="59">
        <v>0.984375</v>
      </c>
      <c r="AX57" s="59">
        <v>1</v>
      </c>
      <c r="AY57" s="59">
        <v>1</v>
      </c>
      <c r="AZ57" s="59">
        <v>1</v>
      </c>
      <c r="BA57" s="59">
        <v>1</v>
      </c>
      <c r="BB57" s="59">
        <v>0.90625</v>
      </c>
      <c r="BC57" s="59">
        <v>1</v>
      </c>
      <c r="BD57" s="59">
        <v>1</v>
      </c>
      <c r="BE57" s="59">
        <v>1</v>
      </c>
      <c r="BF57" s="102">
        <f t="shared" si="5"/>
        <v>0.98781249999999998</v>
      </c>
    </row>
    <row r="58" spans="2:58" x14ac:dyDescent="0.25">
      <c r="B58" s="101" t="s">
        <v>104</v>
      </c>
      <c r="C58" s="59">
        <v>1</v>
      </c>
      <c r="D58" s="59">
        <v>0.99939999999999996</v>
      </c>
      <c r="E58" s="59">
        <v>0.99950000000000006</v>
      </c>
      <c r="F58" s="102">
        <v>0.99939999999999996</v>
      </c>
      <c r="H58" s="109">
        <v>1</v>
      </c>
      <c r="I58" s="110">
        <v>1</v>
      </c>
      <c r="J58" s="110">
        <v>1</v>
      </c>
      <c r="K58" s="110">
        <v>1</v>
      </c>
      <c r="L58" s="110">
        <v>1</v>
      </c>
      <c r="M58" s="110">
        <v>1</v>
      </c>
      <c r="N58" s="110">
        <v>1</v>
      </c>
      <c r="O58" s="110">
        <v>1</v>
      </c>
      <c r="P58" s="110">
        <v>1</v>
      </c>
      <c r="Q58" s="110">
        <v>1</v>
      </c>
      <c r="R58" s="110">
        <v>1</v>
      </c>
      <c r="S58" s="110">
        <v>1</v>
      </c>
      <c r="T58" s="110">
        <v>1</v>
      </c>
      <c r="U58" s="110">
        <v>1</v>
      </c>
      <c r="V58" s="110">
        <v>1</v>
      </c>
      <c r="W58" s="110">
        <v>1</v>
      </c>
      <c r="X58" s="110">
        <v>1</v>
      </c>
      <c r="Y58" s="110">
        <v>1</v>
      </c>
      <c r="Z58" s="110">
        <v>1</v>
      </c>
      <c r="AA58" s="110">
        <v>1</v>
      </c>
      <c r="AB58" s="110">
        <v>1</v>
      </c>
      <c r="AC58" s="110">
        <v>1</v>
      </c>
      <c r="AD58" s="110">
        <v>1</v>
      </c>
      <c r="AE58" s="110">
        <v>1</v>
      </c>
      <c r="AF58" s="110">
        <v>1</v>
      </c>
      <c r="AG58" s="110">
        <v>1</v>
      </c>
      <c r="AH58" s="110">
        <v>1</v>
      </c>
      <c r="AI58" s="110">
        <v>1</v>
      </c>
      <c r="AJ58" s="110">
        <v>1</v>
      </c>
      <c r="AK58" s="110">
        <v>1</v>
      </c>
      <c r="AL58" s="110">
        <v>1</v>
      </c>
      <c r="AM58" s="110">
        <v>1</v>
      </c>
      <c r="AN58" s="110">
        <v>1</v>
      </c>
      <c r="AO58" s="110">
        <v>1</v>
      </c>
      <c r="AP58" s="110">
        <v>1</v>
      </c>
      <c r="AQ58" s="110">
        <v>1</v>
      </c>
      <c r="AR58" s="110">
        <v>1</v>
      </c>
      <c r="AS58" s="110">
        <v>1</v>
      </c>
      <c r="AT58" s="110">
        <v>1</v>
      </c>
      <c r="AU58" s="110">
        <v>1</v>
      </c>
      <c r="AV58" s="110">
        <v>1</v>
      </c>
      <c r="AW58" s="110">
        <v>1</v>
      </c>
      <c r="AX58" s="110">
        <v>1</v>
      </c>
      <c r="AY58" s="110">
        <v>1</v>
      </c>
      <c r="AZ58" s="110">
        <v>1</v>
      </c>
      <c r="BA58" s="110">
        <v>1</v>
      </c>
      <c r="BB58" s="110">
        <v>1</v>
      </c>
      <c r="BC58" s="110">
        <v>1</v>
      </c>
      <c r="BD58" s="110">
        <v>1</v>
      </c>
      <c r="BE58" s="110">
        <v>1</v>
      </c>
      <c r="BF58" s="111">
        <f t="shared" si="5"/>
        <v>1</v>
      </c>
    </row>
    <row r="59" spans="2:58" x14ac:dyDescent="0.25">
      <c r="B59" s="118" t="s">
        <v>75</v>
      </c>
      <c r="C59" s="110">
        <v>0.99870000000000003</v>
      </c>
      <c r="D59" s="110">
        <v>0.98670000000000002</v>
      </c>
      <c r="E59" s="110">
        <v>0.98440000000000005</v>
      </c>
      <c r="F59" s="111">
        <v>0.98119999999999996</v>
      </c>
      <c r="H59" s="114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  <c r="AO59" s="122"/>
      <c r="AP59" s="122"/>
      <c r="AQ59" s="122"/>
      <c r="AR59" s="122"/>
      <c r="AS59" s="122"/>
      <c r="AT59" s="122"/>
      <c r="AU59" s="122"/>
      <c r="AV59" s="122"/>
      <c r="AW59" s="122"/>
      <c r="AX59" s="122"/>
      <c r="AY59" s="122"/>
      <c r="AZ59" s="122"/>
      <c r="BA59" s="122"/>
      <c r="BB59" s="122"/>
      <c r="BC59" s="122"/>
      <c r="BD59" s="122"/>
      <c r="BE59" s="122"/>
      <c r="BF59" s="123"/>
    </row>
    <row r="60" spans="2:58" x14ac:dyDescent="0.25">
      <c r="B60" s="239" t="s">
        <v>178</v>
      </c>
      <c r="C60" s="240"/>
      <c r="D60" s="240"/>
      <c r="E60" s="240"/>
      <c r="F60" s="241"/>
      <c r="G60" s="81" t="s">
        <v>179</v>
      </c>
      <c r="H60" s="125">
        <v>48</v>
      </c>
      <c r="I60" s="126">
        <v>35</v>
      </c>
      <c r="J60" s="126">
        <v>36</v>
      </c>
      <c r="K60" s="127">
        <v>30</v>
      </c>
      <c r="L60" s="126">
        <v>24</v>
      </c>
      <c r="M60" s="127">
        <v>35</v>
      </c>
      <c r="N60" s="127">
        <v>44</v>
      </c>
      <c r="O60" s="127">
        <v>19</v>
      </c>
      <c r="P60" s="126">
        <v>34</v>
      </c>
      <c r="Q60" s="116">
        <v>35</v>
      </c>
      <c r="R60" s="116">
        <v>21</v>
      </c>
      <c r="S60" s="116">
        <v>40</v>
      </c>
      <c r="T60" s="116">
        <v>30</v>
      </c>
      <c r="U60" s="116">
        <v>48</v>
      </c>
      <c r="V60" s="116">
        <v>33</v>
      </c>
      <c r="W60" s="116">
        <v>50</v>
      </c>
      <c r="X60" s="116">
        <v>31</v>
      </c>
      <c r="Y60" s="116">
        <v>32</v>
      </c>
      <c r="Z60" s="116">
        <v>30</v>
      </c>
      <c r="AA60" s="116">
        <v>26</v>
      </c>
      <c r="AB60" s="116">
        <v>20</v>
      </c>
      <c r="AC60" s="116">
        <v>28</v>
      </c>
      <c r="AD60" s="116">
        <v>34</v>
      </c>
      <c r="AE60" s="116">
        <v>42</v>
      </c>
      <c r="AF60" s="116">
        <v>50</v>
      </c>
      <c r="AG60" s="116">
        <v>16</v>
      </c>
      <c r="AH60" s="116">
        <v>32</v>
      </c>
      <c r="AI60" s="116">
        <v>38</v>
      </c>
      <c r="AJ60" s="116">
        <v>26</v>
      </c>
      <c r="AK60" s="116">
        <v>23</v>
      </c>
      <c r="AL60" s="116">
        <v>18</v>
      </c>
      <c r="AM60" s="116">
        <v>22</v>
      </c>
      <c r="AN60" s="116">
        <v>46</v>
      </c>
      <c r="AO60" s="116">
        <v>33</v>
      </c>
      <c r="AP60" s="116">
        <v>16</v>
      </c>
      <c r="AQ60" s="116">
        <v>43</v>
      </c>
      <c r="AR60" s="116">
        <v>42</v>
      </c>
      <c r="AS60" s="116">
        <v>33</v>
      </c>
      <c r="AT60" s="116">
        <v>25</v>
      </c>
      <c r="AU60" s="116">
        <v>27</v>
      </c>
      <c r="AV60" s="116">
        <v>30</v>
      </c>
      <c r="AW60" s="116">
        <v>24</v>
      </c>
      <c r="AX60" s="116">
        <v>27</v>
      </c>
      <c r="AY60" s="116">
        <v>40</v>
      </c>
      <c r="AZ60" s="116">
        <v>40</v>
      </c>
      <c r="BA60" s="116">
        <v>38</v>
      </c>
      <c r="BB60" s="116">
        <v>33</v>
      </c>
      <c r="BC60" s="116">
        <v>36</v>
      </c>
      <c r="BD60" s="116">
        <v>31</v>
      </c>
      <c r="BE60" s="116">
        <v>49</v>
      </c>
      <c r="BF60" s="92">
        <f>AVERAGE(H60:BE60)</f>
        <v>32.86</v>
      </c>
    </row>
    <row r="61" spans="2:58" x14ac:dyDescent="0.25">
      <c r="B61" s="242"/>
      <c r="C61" s="243"/>
      <c r="D61" s="243"/>
      <c r="E61" s="243"/>
      <c r="F61" s="244"/>
      <c r="G61" s="81" t="s">
        <v>180</v>
      </c>
      <c r="H61" s="128">
        <v>17</v>
      </c>
      <c r="I61" s="129">
        <v>8</v>
      </c>
      <c r="J61" s="129">
        <v>8</v>
      </c>
      <c r="K61" s="130">
        <v>11</v>
      </c>
      <c r="L61" s="129">
        <v>11</v>
      </c>
      <c r="M61" s="130">
        <v>7</v>
      </c>
      <c r="N61" s="130">
        <v>12</v>
      </c>
      <c r="O61" s="130">
        <v>12</v>
      </c>
      <c r="P61" s="129">
        <v>10</v>
      </c>
      <c r="Q61" s="119">
        <v>14</v>
      </c>
      <c r="R61" s="119">
        <v>11</v>
      </c>
      <c r="S61" s="119">
        <v>9</v>
      </c>
      <c r="T61" s="119">
        <v>10</v>
      </c>
      <c r="U61" s="119">
        <v>10</v>
      </c>
      <c r="V61" s="119">
        <v>13</v>
      </c>
      <c r="W61" s="119">
        <v>12</v>
      </c>
      <c r="X61" s="119">
        <v>9</v>
      </c>
      <c r="Y61" s="119">
        <v>11</v>
      </c>
      <c r="Z61" s="119">
        <v>7</v>
      </c>
      <c r="AA61" s="119">
        <v>7</v>
      </c>
      <c r="AB61" s="119">
        <v>12</v>
      </c>
      <c r="AC61" s="119">
        <v>8</v>
      </c>
      <c r="AD61" s="119">
        <v>13</v>
      </c>
      <c r="AE61" s="119">
        <v>5</v>
      </c>
      <c r="AF61" s="119">
        <v>13</v>
      </c>
      <c r="AG61" s="119">
        <v>7</v>
      </c>
      <c r="AH61" s="119">
        <v>10</v>
      </c>
      <c r="AI61" s="119">
        <v>9</v>
      </c>
      <c r="AJ61" s="119">
        <v>10</v>
      </c>
      <c r="AK61" s="119">
        <v>12</v>
      </c>
      <c r="AL61" s="119">
        <v>11</v>
      </c>
      <c r="AM61" s="119">
        <v>7</v>
      </c>
      <c r="AN61" s="119">
        <v>8</v>
      </c>
      <c r="AO61" s="119">
        <v>9</v>
      </c>
      <c r="AP61" s="119">
        <v>7</v>
      </c>
      <c r="AQ61" s="119">
        <v>6</v>
      </c>
      <c r="AR61" s="119">
        <v>10</v>
      </c>
      <c r="AS61" s="119">
        <v>11</v>
      </c>
      <c r="AT61" s="119">
        <v>8</v>
      </c>
      <c r="AU61" s="119">
        <v>7</v>
      </c>
      <c r="AV61" s="119">
        <v>10</v>
      </c>
      <c r="AW61" s="119">
        <v>13</v>
      </c>
      <c r="AX61" s="119">
        <v>13</v>
      </c>
      <c r="AY61" s="119">
        <v>11</v>
      </c>
      <c r="AZ61" s="119">
        <v>10</v>
      </c>
      <c r="BA61" s="119">
        <v>10</v>
      </c>
      <c r="BB61" s="119">
        <v>12</v>
      </c>
      <c r="BC61" s="119">
        <v>10</v>
      </c>
      <c r="BD61" s="119">
        <v>9</v>
      </c>
      <c r="BE61" s="119">
        <v>14</v>
      </c>
      <c r="BF61" s="91">
        <f>AVERAGE(H61:BE61)</f>
        <v>10.08</v>
      </c>
    </row>
    <row r="63" spans="2:58" x14ac:dyDescent="0.25">
      <c r="B63" s="232" t="s">
        <v>186</v>
      </c>
      <c r="C63" s="233"/>
      <c r="D63" s="233"/>
      <c r="E63" s="233"/>
      <c r="F63" s="234"/>
    </row>
    <row r="64" spans="2:58" ht="30" x14ac:dyDescent="0.25">
      <c r="B64" s="94" t="s">
        <v>123</v>
      </c>
      <c r="C64" s="95" t="s">
        <v>124</v>
      </c>
      <c r="D64" s="96" t="s">
        <v>125</v>
      </c>
      <c r="E64" s="96" t="s">
        <v>126</v>
      </c>
      <c r="F64" s="97" t="s">
        <v>127</v>
      </c>
      <c r="H64" s="124" t="s">
        <v>128</v>
      </c>
      <c r="I64" s="96" t="s">
        <v>129</v>
      </c>
      <c r="J64" s="96" t="s">
        <v>130</v>
      </c>
      <c r="K64" s="96" t="s">
        <v>131</v>
      </c>
      <c r="L64" s="96" t="s">
        <v>132</v>
      </c>
      <c r="M64" s="96" t="s">
        <v>133</v>
      </c>
      <c r="N64" s="96" t="s">
        <v>134</v>
      </c>
      <c r="O64" s="96" t="s">
        <v>135</v>
      </c>
      <c r="P64" s="96" t="s">
        <v>136</v>
      </c>
      <c r="Q64" s="96" t="s">
        <v>137</v>
      </c>
      <c r="R64" s="96" t="s">
        <v>138</v>
      </c>
      <c r="S64" s="96" t="s">
        <v>139</v>
      </c>
      <c r="T64" s="96" t="s">
        <v>140</v>
      </c>
      <c r="U64" s="96" t="s">
        <v>141</v>
      </c>
      <c r="V64" s="96" t="s">
        <v>142</v>
      </c>
      <c r="W64" s="96" t="s">
        <v>143</v>
      </c>
      <c r="X64" s="96" t="s">
        <v>144</v>
      </c>
      <c r="Y64" s="96" t="s">
        <v>145</v>
      </c>
      <c r="Z64" s="96" t="s">
        <v>146</v>
      </c>
      <c r="AA64" s="96" t="s">
        <v>147</v>
      </c>
      <c r="AB64" s="96" t="s">
        <v>148</v>
      </c>
      <c r="AC64" s="96" t="s">
        <v>149</v>
      </c>
      <c r="AD64" s="96" t="s">
        <v>150</v>
      </c>
      <c r="AE64" s="96" t="s">
        <v>151</v>
      </c>
      <c r="AF64" s="96" t="s">
        <v>152</v>
      </c>
      <c r="AG64" s="96" t="s">
        <v>153</v>
      </c>
      <c r="AH64" s="96" t="s">
        <v>154</v>
      </c>
      <c r="AI64" s="96" t="s">
        <v>155</v>
      </c>
      <c r="AJ64" s="96" t="s">
        <v>156</v>
      </c>
      <c r="AK64" s="96" t="s">
        <v>157</v>
      </c>
      <c r="AL64" s="96" t="s">
        <v>158</v>
      </c>
      <c r="AM64" s="96" t="s">
        <v>159</v>
      </c>
      <c r="AN64" s="96" t="s">
        <v>160</v>
      </c>
      <c r="AO64" s="96" t="s">
        <v>161</v>
      </c>
      <c r="AP64" s="96" t="s">
        <v>162</v>
      </c>
      <c r="AQ64" s="96" t="s">
        <v>163</v>
      </c>
      <c r="AR64" s="96" t="s">
        <v>164</v>
      </c>
      <c r="AS64" s="96" t="s">
        <v>165</v>
      </c>
      <c r="AT64" s="96" t="s">
        <v>166</v>
      </c>
      <c r="AU64" s="96" t="s">
        <v>167</v>
      </c>
      <c r="AV64" s="96" t="s">
        <v>168</v>
      </c>
      <c r="AW64" s="96" t="s">
        <v>169</v>
      </c>
      <c r="AX64" s="96" t="s">
        <v>170</v>
      </c>
      <c r="AY64" s="96" t="s">
        <v>171</v>
      </c>
      <c r="AZ64" s="96" t="s">
        <v>172</v>
      </c>
      <c r="BA64" s="96" t="s">
        <v>173</v>
      </c>
      <c r="BB64" s="96" t="s">
        <v>174</v>
      </c>
      <c r="BC64" s="96" t="s">
        <v>175</v>
      </c>
      <c r="BD64" s="96" t="s">
        <v>176</v>
      </c>
      <c r="BE64" s="96" t="s">
        <v>177</v>
      </c>
      <c r="BF64" s="97" t="s">
        <v>2</v>
      </c>
    </row>
    <row r="65" spans="2:58" x14ac:dyDescent="0.25">
      <c r="B65" s="115" t="s">
        <v>116</v>
      </c>
      <c r="C65" s="104">
        <v>0.99880000000000002</v>
      </c>
      <c r="D65" s="104">
        <v>0.98240000000000005</v>
      </c>
      <c r="E65" s="104">
        <v>0.97860000000000003</v>
      </c>
      <c r="F65" s="105">
        <v>0.9667</v>
      </c>
      <c r="H65" s="103">
        <v>0.9765625</v>
      </c>
      <c r="I65" s="104">
        <v>0.9765625</v>
      </c>
      <c r="J65" s="104">
        <v>1</v>
      </c>
      <c r="K65" s="104">
        <v>0.984375</v>
      </c>
      <c r="L65" s="104">
        <v>1</v>
      </c>
      <c r="M65" s="104">
        <v>1</v>
      </c>
      <c r="N65" s="104">
        <v>0.9921875</v>
      </c>
      <c r="O65" s="104">
        <v>0.9921875</v>
      </c>
      <c r="P65" s="104">
        <v>1</v>
      </c>
      <c r="Q65" s="104">
        <v>0.984375</v>
      </c>
      <c r="R65" s="104">
        <v>1</v>
      </c>
      <c r="S65" s="104">
        <v>1</v>
      </c>
      <c r="T65" s="104">
        <v>1</v>
      </c>
      <c r="U65" s="104">
        <v>1</v>
      </c>
      <c r="V65" s="104">
        <v>1</v>
      </c>
      <c r="W65" s="104">
        <v>0.9921875</v>
      </c>
      <c r="X65" s="104">
        <v>1</v>
      </c>
      <c r="Y65" s="104">
        <v>1</v>
      </c>
      <c r="Z65" s="104">
        <v>1</v>
      </c>
      <c r="AA65" s="104">
        <v>1</v>
      </c>
      <c r="AB65" s="104">
        <v>1</v>
      </c>
      <c r="AC65" s="104">
        <v>1</v>
      </c>
      <c r="AD65" s="104">
        <v>1</v>
      </c>
      <c r="AE65" s="104">
        <v>1</v>
      </c>
      <c r="AF65" s="104">
        <v>1</v>
      </c>
      <c r="AG65" s="104">
        <v>1</v>
      </c>
      <c r="AH65" s="104">
        <v>1</v>
      </c>
      <c r="AI65" s="104">
        <v>0.984375</v>
      </c>
      <c r="AJ65" s="104">
        <v>1</v>
      </c>
      <c r="AK65" s="104">
        <v>0.953125</v>
      </c>
      <c r="AL65" s="104">
        <v>0.984375</v>
      </c>
      <c r="AM65" s="104">
        <v>1</v>
      </c>
      <c r="AN65" s="104">
        <v>0.6953125</v>
      </c>
      <c r="AO65" s="104">
        <v>1</v>
      </c>
      <c r="AP65" s="104">
        <v>1</v>
      </c>
      <c r="AQ65" s="104">
        <v>1</v>
      </c>
      <c r="AR65" s="104">
        <v>1</v>
      </c>
      <c r="AS65" s="104">
        <v>1</v>
      </c>
      <c r="AT65" s="104">
        <v>0.9921875</v>
      </c>
      <c r="AU65" s="104">
        <v>1</v>
      </c>
      <c r="AV65" s="104">
        <v>0.9921875</v>
      </c>
      <c r="AW65" s="104">
        <v>0.9921875</v>
      </c>
      <c r="AX65" s="104">
        <v>1</v>
      </c>
      <c r="AY65" s="104">
        <v>0.9921875</v>
      </c>
      <c r="AZ65" s="104">
        <v>1</v>
      </c>
      <c r="BA65" s="104">
        <v>0.9765625</v>
      </c>
      <c r="BB65" s="104">
        <v>0.953125</v>
      </c>
      <c r="BC65" s="104">
        <v>1</v>
      </c>
      <c r="BD65" s="104">
        <v>1</v>
      </c>
      <c r="BE65" s="104">
        <v>1</v>
      </c>
      <c r="BF65" s="105">
        <f t="shared" ref="BF65:BF68" si="6">AVERAGE(H65:BE65)</f>
        <v>0.98828125</v>
      </c>
    </row>
    <row r="66" spans="2:58" x14ac:dyDescent="0.25">
      <c r="B66" s="101" t="s">
        <v>117</v>
      </c>
      <c r="C66" s="59">
        <v>0.99880000000000002</v>
      </c>
      <c r="D66" s="59">
        <v>0.99780000000000002</v>
      </c>
      <c r="E66" s="59">
        <v>0.99829999999999997</v>
      </c>
      <c r="F66" s="102">
        <v>0.998</v>
      </c>
      <c r="H66" s="107">
        <v>0.97761194029850695</v>
      </c>
      <c r="I66" s="59">
        <v>0.97761194029850695</v>
      </c>
      <c r="J66" s="59">
        <v>1</v>
      </c>
      <c r="K66" s="59">
        <v>0.98484848484848397</v>
      </c>
      <c r="L66" s="59">
        <v>1</v>
      </c>
      <c r="M66" s="59">
        <v>1</v>
      </c>
      <c r="N66" s="59">
        <v>0.992307692307692</v>
      </c>
      <c r="O66" s="59">
        <v>0.992307692307692</v>
      </c>
      <c r="P66" s="59">
        <v>1</v>
      </c>
      <c r="Q66" s="59">
        <v>0.98484848484848397</v>
      </c>
      <c r="R66" s="59">
        <v>1</v>
      </c>
      <c r="S66" s="59">
        <v>1</v>
      </c>
      <c r="T66" s="59">
        <v>1</v>
      </c>
      <c r="U66" s="59">
        <v>1</v>
      </c>
      <c r="V66" s="59">
        <v>1</v>
      </c>
      <c r="W66" s="59">
        <v>0.992307692307692</v>
      </c>
      <c r="X66" s="59">
        <v>1</v>
      </c>
      <c r="Y66" s="59">
        <v>1</v>
      </c>
      <c r="Z66" s="59">
        <v>1</v>
      </c>
      <c r="AA66" s="59">
        <v>1</v>
      </c>
      <c r="AB66" s="59">
        <v>1</v>
      </c>
      <c r="AC66" s="59">
        <v>1</v>
      </c>
      <c r="AD66" s="59">
        <v>1</v>
      </c>
      <c r="AE66" s="59">
        <v>1</v>
      </c>
      <c r="AF66" s="59">
        <v>1</v>
      </c>
      <c r="AG66" s="59">
        <v>1</v>
      </c>
      <c r="AH66" s="59">
        <v>1</v>
      </c>
      <c r="AI66" s="59">
        <v>0.98484848484848397</v>
      </c>
      <c r="AJ66" s="59">
        <v>1</v>
      </c>
      <c r="AK66" s="59">
        <v>0.95714285714285696</v>
      </c>
      <c r="AL66" s="59">
        <v>0.98484848484848397</v>
      </c>
      <c r="AM66" s="59">
        <v>1</v>
      </c>
      <c r="AN66" s="59">
        <v>0.81067961165048497</v>
      </c>
      <c r="AO66" s="59">
        <v>1</v>
      </c>
      <c r="AP66" s="59">
        <v>1</v>
      </c>
      <c r="AQ66" s="59">
        <v>1</v>
      </c>
      <c r="AR66" s="59">
        <v>1</v>
      </c>
      <c r="AS66" s="59">
        <v>1</v>
      </c>
      <c r="AT66" s="59">
        <v>0.992307692307692</v>
      </c>
      <c r="AU66" s="59">
        <v>1</v>
      </c>
      <c r="AV66" s="59">
        <v>0.992307692307692</v>
      </c>
      <c r="AW66" s="59">
        <v>0.992307692307692</v>
      </c>
      <c r="AX66" s="59">
        <v>1</v>
      </c>
      <c r="AY66" s="59">
        <v>0.992307692307692</v>
      </c>
      <c r="AZ66" s="59">
        <v>1</v>
      </c>
      <c r="BA66" s="59">
        <v>0.97761194029850695</v>
      </c>
      <c r="BB66" s="59">
        <v>0.95714285714285696</v>
      </c>
      <c r="BC66" s="59">
        <v>1</v>
      </c>
      <c r="BD66" s="59">
        <v>1</v>
      </c>
      <c r="BE66" s="59">
        <v>1</v>
      </c>
      <c r="BF66" s="102">
        <f t="shared" si="6"/>
        <v>0.99086697864758988</v>
      </c>
    </row>
    <row r="67" spans="2:58" x14ac:dyDescent="0.25">
      <c r="B67" s="101" t="s">
        <v>85</v>
      </c>
      <c r="C67" s="59">
        <v>0.99880000000000002</v>
      </c>
      <c r="D67" s="59">
        <v>0.97699999999999998</v>
      </c>
      <c r="E67" s="59">
        <v>0.97089999999999999</v>
      </c>
      <c r="F67" s="102">
        <v>0.95440000000000003</v>
      </c>
      <c r="H67" s="107">
        <v>0.953125</v>
      </c>
      <c r="I67" s="59">
        <v>0.953125</v>
      </c>
      <c r="J67" s="59">
        <v>1</v>
      </c>
      <c r="K67" s="59">
        <v>0.96875</v>
      </c>
      <c r="L67" s="59">
        <v>1</v>
      </c>
      <c r="M67" s="59">
        <v>1</v>
      </c>
      <c r="N67" s="59">
        <v>0.984375</v>
      </c>
      <c r="O67" s="59">
        <v>0.984375</v>
      </c>
      <c r="P67" s="59">
        <v>1</v>
      </c>
      <c r="Q67" s="59">
        <v>0.96875</v>
      </c>
      <c r="R67" s="59">
        <v>1</v>
      </c>
      <c r="S67" s="59">
        <v>1</v>
      </c>
      <c r="T67" s="59">
        <v>1</v>
      </c>
      <c r="U67" s="59">
        <v>1</v>
      </c>
      <c r="V67" s="59">
        <v>1</v>
      </c>
      <c r="W67" s="59">
        <v>0.984375</v>
      </c>
      <c r="X67" s="59">
        <v>1</v>
      </c>
      <c r="Y67" s="59">
        <v>1</v>
      </c>
      <c r="Z67" s="59">
        <v>1</v>
      </c>
      <c r="AA67" s="59">
        <v>1</v>
      </c>
      <c r="AB67" s="59">
        <v>1</v>
      </c>
      <c r="AC67" s="59">
        <v>1</v>
      </c>
      <c r="AD67" s="59">
        <v>1</v>
      </c>
      <c r="AE67" s="59">
        <v>1</v>
      </c>
      <c r="AF67" s="59">
        <v>1</v>
      </c>
      <c r="AG67" s="59">
        <v>1</v>
      </c>
      <c r="AH67" s="59">
        <v>1</v>
      </c>
      <c r="AI67" s="59">
        <v>0.96875</v>
      </c>
      <c r="AJ67" s="59">
        <v>1</v>
      </c>
      <c r="AK67" s="59">
        <v>0.90625</v>
      </c>
      <c r="AL67" s="59">
        <v>0.96875</v>
      </c>
      <c r="AM67" s="59">
        <v>1</v>
      </c>
      <c r="AN67" s="59">
        <v>0.390625</v>
      </c>
      <c r="AO67" s="59">
        <v>1</v>
      </c>
      <c r="AP67" s="59">
        <v>1</v>
      </c>
      <c r="AQ67" s="59">
        <v>1</v>
      </c>
      <c r="AR67" s="59">
        <v>1</v>
      </c>
      <c r="AS67" s="59">
        <v>1</v>
      </c>
      <c r="AT67" s="59">
        <v>0.984375</v>
      </c>
      <c r="AU67" s="59">
        <v>1</v>
      </c>
      <c r="AV67" s="59">
        <v>0.984375</v>
      </c>
      <c r="AW67" s="59">
        <v>0.984375</v>
      </c>
      <c r="AX67" s="59">
        <v>1</v>
      </c>
      <c r="AY67" s="59">
        <v>0.984375</v>
      </c>
      <c r="AZ67" s="59">
        <v>1</v>
      </c>
      <c r="BA67" s="59">
        <v>0.953125</v>
      </c>
      <c r="BB67" s="59">
        <v>0.90625</v>
      </c>
      <c r="BC67" s="59">
        <v>1</v>
      </c>
      <c r="BD67" s="59">
        <v>1</v>
      </c>
      <c r="BE67" s="59">
        <v>1</v>
      </c>
      <c r="BF67" s="102">
        <f t="shared" si="6"/>
        <v>0.9765625</v>
      </c>
    </row>
    <row r="68" spans="2:58" x14ac:dyDescent="0.25">
      <c r="B68" s="101" t="s">
        <v>104</v>
      </c>
      <c r="C68" s="59">
        <v>1</v>
      </c>
      <c r="D68" s="59">
        <v>0.99950000000000006</v>
      </c>
      <c r="E68" s="59">
        <v>0.99939999999999996</v>
      </c>
      <c r="F68" s="102">
        <v>0.99909999999999999</v>
      </c>
      <c r="H68" s="109">
        <v>1</v>
      </c>
      <c r="I68" s="110">
        <v>1</v>
      </c>
      <c r="J68" s="110">
        <v>1</v>
      </c>
      <c r="K68" s="110">
        <v>1</v>
      </c>
      <c r="L68" s="110">
        <v>1</v>
      </c>
      <c r="M68" s="110">
        <v>1</v>
      </c>
      <c r="N68" s="110">
        <v>1</v>
      </c>
      <c r="O68" s="110">
        <v>1</v>
      </c>
      <c r="P68" s="110">
        <v>1</v>
      </c>
      <c r="Q68" s="110">
        <v>1</v>
      </c>
      <c r="R68" s="110">
        <v>1</v>
      </c>
      <c r="S68" s="110">
        <v>1</v>
      </c>
      <c r="T68" s="110">
        <v>1</v>
      </c>
      <c r="U68" s="110">
        <v>1</v>
      </c>
      <c r="V68" s="110">
        <v>1</v>
      </c>
      <c r="W68" s="110">
        <v>1</v>
      </c>
      <c r="X68" s="110">
        <v>1</v>
      </c>
      <c r="Y68" s="110">
        <v>1</v>
      </c>
      <c r="Z68" s="110">
        <v>1</v>
      </c>
      <c r="AA68" s="110">
        <v>1</v>
      </c>
      <c r="AB68" s="110">
        <v>1</v>
      </c>
      <c r="AC68" s="110">
        <v>1</v>
      </c>
      <c r="AD68" s="110">
        <v>1</v>
      </c>
      <c r="AE68" s="110">
        <v>1</v>
      </c>
      <c r="AF68" s="110">
        <v>1</v>
      </c>
      <c r="AG68" s="110">
        <v>1</v>
      </c>
      <c r="AH68" s="110">
        <v>1</v>
      </c>
      <c r="AI68" s="110">
        <v>1</v>
      </c>
      <c r="AJ68" s="110">
        <v>1</v>
      </c>
      <c r="AK68" s="110">
        <v>1</v>
      </c>
      <c r="AL68" s="110">
        <v>1</v>
      </c>
      <c r="AM68" s="110">
        <v>1</v>
      </c>
      <c r="AN68" s="110">
        <v>1</v>
      </c>
      <c r="AO68" s="110">
        <v>1</v>
      </c>
      <c r="AP68" s="110">
        <v>1</v>
      </c>
      <c r="AQ68" s="110">
        <v>1</v>
      </c>
      <c r="AR68" s="110">
        <v>1</v>
      </c>
      <c r="AS68" s="110">
        <v>1</v>
      </c>
      <c r="AT68" s="110">
        <v>1</v>
      </c>
      <c r="AU68" s="110">
        <v>1</v>
      </c>
      <c r="AV68" s="110">
        <v>1</v>
      </c>
      <c r="AW68" s="110">
        <v>1</v>
      </c>
      <c r="AX68" s="110">
        <v>1</v>
      </c>
      <c r="AY68" s="110">
        <v>1</v>
      </c>
      <c r="AZ68" s="110">
        <v>1</v>
      </c>
      <c r="BA68" s="110">
        <v>1</v>
      </c>
      <c r="BB68" s="110">
        <v>1</v>
      </c>
      <c r="BC68" s="110">
        <v>1</v>
      </c>
      <c r="BD68" s="110">
        <v>1</v>
      </c>
      <c r="BE68" s="110">
        <v>1</v>
      </c>
      <c r="BF68" s="111">
        <f t="shared" si="6"/>
        <v>1</v>
      </c>
    </row>
    <row r="69" spans="2:58" x14ac:dyDescent="0.25">
      <c r="B69" s="118" t="s">
        <v>75</v>
      </c>
      <c r="C69" s="110">
        <v>0.99880000000000002</v>
      </c>
      <c r="D69" s="110">
        <v>0.98460000000000003</v>
      </c>
      <c r="E69" s="110">
        <v>0.98140000000000005</v>
      </c>
      <c r="F69" s="111">
        <v>0.97109999999999996</v>
      </c>
      <c r="H69" s="114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  <c r="AQ69" s="122"/>
      <c r="AR69" s="122"/>
      <c r="AS69" s="122"/>
      <c r="AT69" s="122"/>
      <c r="AU69" s="122"/>
      <c r="AV69" s="122"/>
      <c r="AW69" s="122"/>
      <c r="AX69" s="122"/>
      <c r="AY69" s="122"/>
      <c r="AZ69" s="122"/>
      <c r="BA69" s="122"/>
      <c r="BB69" s="122"/>
      <c r="BC69" s="122"/>
      <c r="BD69" s="122"/>
      <c r="BE69" s="122"/>
      <c r="BF69" s="123"/>
    </row>
    <row r="70" spans="2:58" x14ac:dyDescent="0.25">
      <c r="B70" s="239" t="s">
        <v>178</v>
      </c>
      <c r="C70" s="240"/>
      <c r="D70" s="240"/>
      <c r="E70" s="240"/>
      <c r="F70" s="241"/>
      <c r="G70" s="81" t="s">
        <v>179</v>
      </c>
      <c r="H70" s="125">
        <v>79</v>
      </c>
      <c r="I70" s="126">
        <v>53</v>
      </c>
      <c r="J70" s="126">
        <v>60</v>
      </c>
      <c r="K70" s="127">
        <v>55</v>
      </c>
      <c r="L70" s="126">
        <v>68</v>
      </c>
      <c r="M70" s="127">
        <v>64</v>
      </c>
      <c r="N70" s="127">
        <v>66</v>
      </c>
      <c r="O70" s="127">
        <v>57</v>
      </c>
      <c r="P70" s="126">
        <v>68</v>
      </c>
      <c r="Q70" s="116">
        <v>69</v>
      </c>
      <c r="R70" s="116">
        <v>62</v>
      </c>
      <c r="S70" s="116">
        <v>68</v>
      </c>
      <c r="T70" s="116">
        <v>63</v>
      </c>
      <c r="U70" s="116">
        <v>77</v>
      </c>
      <c r="V70" s="116">
        <v>50</v>
      </c>
      <c r="W70" s="116">
        <v>79</v>
      </c>
      <c r="X70" s="116">
        <v>71</v>
      </c>
      <c r="Y70" s="116">
        <v>67</v>
      </c>
      <c r="Z70" s="116">
        <v>72</v>
      </c>
      <c r="AA70" s="116">
        <v>64</v>
      </c>
      <c r="AB70" s="116">
        <v>52</v>
      </c>
      <c r="AC70" s="116">
        <v>65</v>
      </c>
      <c r="AD70" s="116">
        <v>67</v>
      </c>
      <c r="AE70" s="116">
        <v>78</v>
      </c>
      <c r="AF70" s="116">
        <v>78</v>
      </c>
      <c r="AG70" s="116">
        <v>62</v>
      </c>
      <c r="AH70" s="116">
        <v>65</v>
      </c>
      <c r="AI70" s="116">
        <v>69</v>
      </c>
      <c r="AJ70" s="116">
        <v>61</v>
      </c>
      <c r="AK70" s="116">
        <v>60</v>
      </c>
      <c r="AL70" s="116">
        <v>73</v>
      </c>
      <c r="AM70" s="116">
        <v>79</v>
      </c>
      <c r="AN70" s="116">
        <v>75</v>
      </c>
      <c r="AO70" s="116">
        <v>58</v>
      </c>
      <c r="AP70" s="116">
        <v>79</v>
      </c>
      <c r="AQ70" s="116">
        <v>65</v>
      </c>
      <c r="AR70" s="116">
        <v>69</v>
      </c>
      <c r="AS70" s="116">
        <v>60</v>
      </c>
      <c r="AT70" s="116">
        <v>65</v>
      </c>
      <c r="AU70" s="116">
        <v>65</v>
      </c>
      <c r="AV70" s="116">
        <v>58</v>
      </c>
      <c r="AW70" s="116">
        <v>64</v>
      </c>
      <c r="AX70" s="116">
        <v>60</v>
      </c>
      <c r="AY70" s="116">
        <v>67</v>
      </c>
      <c r="AZ70" s="116">
        <v>58</v>
      </c>
      <c r="BA70" s="116">
        <v>59</v>
      </c>
      <c r="BB70" s="116">
        <v>57</v>
      </c>
      <c r="BC70" s="116">
        <v>50</v>
      </c>
      <c r="BD70" s="116">
        <v>71</v>
      </c>
      <c r="BE70" s="116">
        <v>60</v>
      </c>
      <c r="BF70" s="92">
        <f>AVERAGE(H70:BE70)</f>
        <v>65.22</v>
      </c>
    </row>
    <row r="71" spans="2:58" x14ac:dyDescent="0.25">
      <c r="B71" s="242"/>
      <c r="C71" s="243"/>
      <c r="D71" s="243"/>
      <c r="E71" s="243"/>
      <c r="F71" s="244"/>
      <c r="G71" s="81" t="s">
        <v>180</v>
      </c>
      <c r="H71" s="128">
        <v>17</v>
      </c>
      <c r="I71" s="129">
        <v>11</v>
      </c>
      <c r="J71" s="129">
        <v>8</v>
      </c>
      <c r="K71" s="130">
        <v>11</v>
      </c>
      <c r="L71" s="129">
        <v>13</v>
      </c>
      <c r="M71" s="130">
        <v>9</v>
      </c>
      <c r="N71" s="130">
        <v>15</v>
      </c>
      <c r="O71" s="130">
        <v>13</v>
      </c>
      <c r="P71" s="129">
        <v>15</v>
      </c>
      <c r="Q71" s="119">
        <v>18</v>
      </c>
      <c r="R71" s="119">
        <v>13</v>
      </c>
      <c r="S71" s="119">
        <v>11</v>
      </c>
      <c r="T71" s="119">
        <v>16</v>
      </c>
      <c r="U71" s="119">
        <v>12</v>
      </c>
      <c r="V71" s="119">
        <v>16</v>
      </c>
      <c r="W71" s="119">
        <v>18</v>
      </c>
      <c r="X71" s="119">
        <v>9</v>
      </c>
      <c r="Y71" s="119">
        <v>13</v>
      </c>
      <c r="Z71" s="119">
        <v>7</v>
      </c>
      <c r="AA71" s="119">
        <v>8</v>
      </c>
      <c r="AB71" s="119">
        <v>12</v>
      </c>
      <c r="AC71" s="119">
        <v>9</v>
      </c>
      <c r="AD71" s="119">
        <v>19</v>
      </c>
      <c r="AE71" s="119">
        <v>8</v>
      </c>
      <c r="AF71" s="119">
        <v>15</v>
      </c>
      <c r="AG71" s="119">
        <v>7</v>
      </c>
      <c r="AH71" s="119">
        <v>11</v>
      </c>
      <c r="AI71" s="119">
        <v>11</v>
      </c>
      <c r="AJ71" s="119">
        <v>11</v>
      </c>
      <c r="AK71" s="119">
        <v>13</v>
      </c>
      <c r="AL71" s="119">
        <v>11</v>
      </c>
      <c r="AM71" s="119">
        <v>14</v>
      </c>
      <c r="AN71" s="119">
        <v>9</v>
      </c>
      <c r="AO71" s="119">
        <v>9</v>
      </c>
      <c r="AP71" s="119">
        <v>9</v>
      </c>
      <c r="AQ71" s="119">
        <v>11</v>
      </c>
      <c r="AR71" s="119">
        <v>13</v>
      </c>
      <c r="AS71" s="119">
        <v>9</v>
      </c>
      <c r="AT71" s="119">
        <v>8</v>
      </c>
      <c r="AU71" s="119">
        <v>12</v>
      </c>
      <c r="AV71" s="119">
        <v>15</v>
      </c>
      <c r="AW71" s="119">
        <v>14</v>
      </c>
      <c r="AX71" s="119">
        <v>12</v>
      </c>
      <c r="AY71" s="119">
        <v>11</v>
      </c>
      <c r="AZ71" s="119">
        <v>16</v>
      </c>
      <c r="BA71" s="119">
        <v>11</v>
      </c>
      <c r="BB71" s="119">
        <v>12</v>
      </c>
      <c r="BC71" s="119">
        <v>12</v>
      </c>
      <c r="BD71" s="119">
        <v>11</v>
      </c>
      <c r="BE71" s="119">
        <v>13</v>
      </c>
      <c r="BF71" s="91">
        <f>AVERAGE(H71:BE71)</f>
        <v>12.02</v>
      </c>
    </row>
    <row r="73" spans="2:58" x14ac:dyDescent="0.25">
      <c r="B73" s="232" t="s">
        <v>187</v>
      </c>
      <c r="C73" s="233"/>
      <c r="D73" s="233"/>
      <c r="E73" s="233"/>
      <c r="F73" s="234"/>
    </row>
    <row r="74" spans="2:58" ht="30" x14ac:dyDescent="0.25">
      <c r="B74" s="94" t="s">
        <v>123</v>
      </c>
      <c r="C74" s="95" t="s">
        <v>124</v>
      </c>
      <c r="D74" s="96" t="s">
        <v>125</v>
      </c>
      <c r="E74" s="96" t="s">
        <v>126</v>
      </c>
      <c r="F74" s="97" t="s">
        <v>127</v>
      </c>
      <c r="H74" s="124" t="s">
        <v>128</v>
      </c>
      <c r="I74" s="96" t="s">
        <v>129</v>
      </c>
      <c r="J74" s="96" t="s">
        <v>130</v>
      </c>
      <c r="K74" s="96" t="s">
        <v>131</v>
      </c>
      <c r="L74" s="96" t="s">
        <v>132</v>
      </c>
      <c r="M74" s="96" t="s">
        <v>133</v>
      </c>
      <c r="N74" s="96" t="s">
        <v>134</v>
      </c>
      <c r="O74" s="96" t="s">
        <v>135</v>
      </c>
      <c r="P74" s="96" t="s">
        <v>136</v>
      </c>
      <c r="Q74" s="96" t="s">
        <v>137</v>
      </c>
      <c r="R74" s="96" t="s">
        <v>138</v>
      </c>
      <c r="S74" s="96" t="s">
        <v>139</v>
      </c>
      <c r="T74" s="96" t="s">
        <v>140</v>
      </c>
      <c r="U74" s="96" t="s">
        <v>141</v>
      </c>
      <c r="V74" s="96" t="s">
        <v>142</v>
      </c>
      <c r="W74" s="96" t="s">
        <v>143</v>
      </c>
      <c r="X74" s="96" t="s">
        <v>144</v>
      </c>
      <c r="Y74" s="96" t="s">
        <v>145</v>
      </c>
      <c r="Z74" s="96" t="s">
        <v>146</v>
      </c>
      <c r="AA74" s="96" t="s">
        <v>147</v>
      </c>
      <c r="AB74" s="96" t="s">
        <v>148</v>
      </c>
      <c r="AC74" s="96" t="s">
        <v>149</v>
      </c>
      <c r="AD74" s="96" t="s">
        <v>150</v>
      </c>
      <c r="AE74" s="96" t="s">
        <v>151</v>
      </c>
      <c r="AF74" s="96" t="s">
        <v>152</v>
      </c>
      <c r="AG74" s="96" t="s">
        <v>153</v>
      </c>
      <c r="AH74" s="96" t="s">
        <v>154</v>
      </c>
      <c r="AI74" s="96" t="s">
        <v>155</v>
      </c>
      <c r="AJ74" s="96" t="s">
        <v>156</v>
      </c>
      <c r="AK74" s="96" t="s">
        <v>157</v>
      </c>
      <c r="AL74" s="96" t="s">
        <v>158</v>
      </c>
      <c r="AM74" s="96" t="s">
        <v>159</v>
      </c>
      <c r="AN74" s="96" t="s">
        <v>160</v>
      </c>
      <c r="AO74" s="96" t="s">
        <v>161</v>
      </c>
      <c r="AP74" s="96" t="s">
        <v>162</v>
      </c>
      <c r="AQ74" s="96" t="s">
        <v>163</v>
      </c>
      <c r="AR74" s="96" t="s">
        <v>164</v>
      </c>
      <c r="AS74" s="96" t="s">
        <v>165</v>
      </c>
      <c r="AT74" s="96" t="s">
        <v>166</v>
      </c>
      <c r="AU74" s="96" t="s">
        <v>167</v>
      </c>
      <c r="AV74" s="96" t="s">
        <v>168</v>
      </c>
      <c r="AW74" s="96" t="s">
        <v>169</v>
      </c>
      <c r="AX74" s="96" t="s">
        <v>170</v>
      </c>
      <c r="AY74" s="96" t="s">
        <v>171</v>
      </c>
      <c r="AZ74" s="96" t="s">
        <v>172</v>
      </c>
      <c r="BA74" s="96" t="s">
        <v>173</v>
      </c>
      <c r="BB74" s="96" t="s">
        <v>174</v>
      </c>
      <c r="BC74" s="96" t="s">
        <v>175</v>
      </c>
      <c r="BD74" s="96" t="s">
        <v>176</v>
      </c>
      <c r="BE74" s="96" t="s">
        <v>177</v>
      </c>
      <c r="BF74" s="97" t="s">
        <v>2</v>
      </c>
    </row>
    <row r="75" spans="2:58" x14ac:dyDescent="0.25">
      <c r="B75" s="115" t="s">
        <v>116</v>
      </c>
      <c r="C75" s="104">
        <v>0.99880000000000002</v>
      </c>
      <c r="D75" s="104">
        <v>0.97789999999999999</v>
      </c>
      <c r="E75" s="104">
        <v>0.96940000000000004</v>
      </c>
      <c r="F75" s="105">
        <v>0.9536</v>
      </c>
      <c r="H75" s="103">
        <v>0.9765625</v>
      </c>
      <c r="I75" s="104">
        <v>0.96875</v>
      </c>
      <c r="J75" s="104">
        <v>1</v>
      </c>
      <c r="K75" s="104">
        <v>0.9765625</v>
      </c>
      <c r="L75" s="104">
        <v>1</v>
      </c>
      <c r="M75" s="104">
        <v>1</v>
      </c>
      <c r="N75" s="104">
        <v>0.9921875</v>
      </c>
      <c r="O75" s="104">
        <v>0.9921875</v>
      </c>
      <c r="P75" s="104">
        <v>0.984375</v>
      </c>
      <c r="Q75" s="104">
        <v>0.96875</v>
      </c>
      <c r="R75" s="104">
        <v>1</v>
      </c>
      <c r="S75" s="104">
        <v>0.9921875</v>
      </c>
      <c r="T75" s="104">
        <v>0.9921875</v>
      </c>
      <c r="U75" s="104">
        <v>1</v>
      </c>
      <c r="V75" s="104">
        <v>0.9921875</v>
      </c>
      <c r="W75" s="104">
        <v>0.9921875</v>
      </c>
      <c r="X75" s="104">
        <v>1</v>
      </c>
      <c r="Y75" s="104">
        <v>0.984375</v>
      </c>
      <c r="Z75" s="104">
        <v>1</v>
      </c>
      <c r="AA75" s="104">
        <v>1</v>
      </c>
      <c r="AB75" s="104">
        <v>1</v>
      </c>
      <c r="AC75" s="104">
        <v>1</v>
      </c>
      <c r="AD75" s="104">
        <v>1</v>
      </c>
      <c r="AE75" s="104">
        <v>1</v>
      </c>
      <c r="AF75" s="104">
        <v>1</v>
      </c>
      <c r="AG75" s="104">
        <v>1</v>
      </c>
      <c r="AH75" s="104">
        <v>1</v>
      </c>
      <c r="AI75" s="104">
        <v>0.9765625</v>
      </c>
      <c r="AJ75" s="104">
        <v>1</v>
      </c>
      <c r="AK75" s="104">
        <v>0.953125</v>
      </c>
      <c r="AL75" s="104">
        <v>0.984375</v>
      </c>
      <c r="AM75" s="104">
        <v>1</v>
      </c>
      <c r="AN75" s="104">
        <v>0.671875</v>
      </c>
      <c r="AO75" s="104">
        <v>0.984375</v>
      </c>
      <c r="AP75" s="104">
        <v>1</v>
      </c>
      <c r="AQ75" s="104">
        <v>1</v>
      </c>
      <c r="AR75" s="104">
        <v>0.9921875</v>
      </c>
      <c r="AS75" s="104">
        <v>1</v>
      </c>
      <c r="AT75" s="104">
        <v>0.984375</v>
      </c>
      <c r="AU75" s="104">
        <v>1</v>
      </c>
      <c r="AV75" s="104">
        <v>0.984375</v>
      </c>
      <c r="AW75" s="104">
        <v>0.984375</v>
      </c>
      <c r="AX75" s="104">
        <v>1</v>
      </c>
      <c r="AY75" s="104">
        <v>0.9921875</v>
      </c>
      <c r="AZ75" s="104">
        <v>1</v>
      </c>
      <c r="BA75" s="104">
        <v>0.9765625</v>
      </c>
      <c r="BB75" s="104">
        <v>0.953125</v>
      </c>
      <c r="BC75" s="104">
        <v>1</v>
      </c>
      <c r="BD75" s="104">
        <v>1</v>
      </c>
      <c r="BE75" s="104">
        <v>0.984375</v>
      </c>
      <c r="BF75" s="105">
        <f t="shared" ref="BF75:BF78" si="7">AVERAGE(H75:BE75)</f>
        <v>0.98468750000000005</v>
      </c>
    </row>
    <row r="76" spans="2:58" x14ac:dyDescent="0.25">
      <c r="B76" s="101" t="s">
        <v>117</v>
      </c>
      <c r="C76" s="59">
        <v>0.99880000000000002</v>
      </c>
      <c r="D76" s="59">
        <v>0.99829999999999997</v>
      </c>
      <c r="E76" s="59">
        <v>0.99809999999999999</v>
      </c>
      <c r="F76" s="102">
        <v>0.99729999999999996</v>
      </c>
      <c r="H76" s="107">
        <v>0.97761194029850695</v>
      </c>
      <c r="I76" s="59">
        <v>0.97058823529411697</v>
      </c>
      <c r="J76" s="59">
        <v>1</v>
      </c>
      <c r="K76" s="59">
        <v>0.97761194029850695</v>
      </c>
      <c r="L76" s="59">
        <v>1</v>
      </c>
      <c r="M76" s="59">
        <v>1</v>
      </c>
      <c r="N76" s="59">
        <v>0.992307692307692</v>
      </c>
      <c r="O76" s="59">
        <v>0.992307692307692</v>
      </c>
      <c r="P76" s="59">
        <v>0.98484848484848397</v>
      </c>
      <c r="Q76" s="59">
        <v>0.97058823529411697</v>
      </c>
      <c r="R76" s="59">
        <v>1</v>
      </c>
      <c r="S76" s="59">
        <v>0.992307692307692</v>
      </c>
      <c r="T76" s="59">
        <v>0.992307692307692</v>
      </c>
      <c r="U76" s="59">
        <v>1</v>
      </c>
      <c r="V76" s="59">
        <v>0.992307692307692</v>
      </c>
      <c r="W76" s="59">
        <v>0.992307692307692</v>
      </c>
      <c r="X76" s="59">
        <v>1</v>
      </c>
      <c r="Y76" s="59">
        <v>0.98484848484848397</v>
      </c>
      <c r="Z76" s="59">
        <v>1</v>
      </c>
      <c r="AA76" s="59">
        <v>1</v>
      </c>
      <c r="AB76" s="59">
        <v>1</v>
      </c>
      <c r="AC76" s="59">
        <v>1</v>
      </c>
      <c r="AD76" s="59">
        <v>1</v>
      </c>
      <c r="AE76" s="59">
        <v>1</v>
      </c>
      <c r="AF76" s="59">
        <v>1</v>
      </c>
      <c r="AG76" s="59">
        <v>1</v>
      </c>
      <c r="AH76" s="59">
        <v>1</v>
      </c>
      <c r="AI76" s="59">
        <v>0.97761194029850695</v>
      </c>
      <c r="AJ76" s="59">
        <v>1</v>
      </c>
      <c r="AK76" s="59">
        <v>0.95714285714285696</v>
      </c>
      <c r="AL76" s="59">
        <v>0.98484848484848397</v>
      </c>
      <c r="AM76" s="59">
        <v>1</v>
      </c>
      <c r="AN76" s="59">
        <v>0.80188679245283001</v>
      </c>
      <c r="AO76" s="59">
        <v>0.98484848484848397</v>
      </c>
      <c r="AP76" s="59">
        <v>1</v>
      </c>
      <c r="AQ76" s="59">
        <v>1</v>
      </c>
      <c r="AR76" s="59">
        <v>0.992307692307692</v>
      </c>
      <c r="AS76" s="59">
        <v>1</v>
      </c>
      <c r="AT76" s="59">
        <v>0.98484848484848397</v>
      </c>
      <c r="AU76" s="59">
        <v>1</v>
      </c>
      <c r="AV76" s="59">
        <v>0.98484848484848397</v>
      </c>
      <c r="AW76" s="59">
        <v>0.98484848484848397</v>
      </c>
      <c r="AX76" s="59">
        <v>1</v>
      </c>
      <c r="AY76" s="59">
        <v>0.992307692307692</v>
      </c>
      <c r="AZ76" s="59">
        <v>1</v>
      </c>
      <c r="BA76" s="59">
        <v>0.97761194029850695</v>
      </c>
      <c r="BB76" s="59">
        <v>0.95714285714285696</v>
      </c>
      <c r="BC76" s="59">
        <v>1</v>
      </c>
      <c r="BD76" s="59">
        <v>1</v>
      </c>
      <c r="BE76" s="59">
        <v>0.98484848484848397</v>
      </c>
      <c r="BF76" s="102">
        <f t="shared" si="7"/>
        <v>0.98770092311540425</v>
      </c>
    </row>
    <row r="77" spans="2:58" x14ac:dyDescent="0.25">
      <c r="B77" s="101" t="s">
        <v>85</v>
      </c>
      <c r="C77" s="59">
        <v>0.99880000000000002</v>
      </c>
      <c r="D77" s="59">
        <v>0.97</v>
      </c>
      <c r="E77" s="59">
        <v>0.95799999999999996</v>
      </c>
      <c r="F77" s="102">
        <v>0.93630000000000002</v>
      </c>
      <c r="H77" s="107">
        <v>0.953125</v>
      </c>
      <c r="I77" s="59">
        <v>0.9375</v>
      </c>
      <c r="J77" s="59">
        <v>1</v>
      </c>
      <c r="K77" s="59">
        <v>0.953125</v>
      </c>
      <c r="L77" s="59">
        <v>1</v>
      </c>
      <c r="M77" s="59">
        <v>1</v>
      </c>
      <c r="N77" s="59">
        <v>0.984375</v>
      </c>
      <c r="O77" s="59">
        <v>0.984375</v>
      </c>
      <c r="P77" s="59">
        <v>0.96875</v>
      </c>
      <c r="Q77" s="59">
        <v>0.9375</v>
      </c>
      <c r="R77" s="59">
        <v>1</v>
      </c>
      <c r="S77" s="59">
        <v>0.984375</v>
      </c>
      <c r="T77" s="59">
        <v>0.984375</v>
      </c>
      <c r="U77" s="59">
        <v>1</v>
      </c>
      <c r="V77" s="59">
        <v>0.984375</v>
      </c>
      <c r="W77" s="59">
        <v>0.984375</v>
      </c>
      <c r="X77" s="59">
        <v>1</v>
      </c>
      <c r="Y77" s="59">
        <v>0.96875</v>
      </c>
      <c r="Z77" s="59">
        <v>1</v>
      </c>
      <c r="AA77" s="59">
        <v>1</v>
      </c>
      <c r="AB77" s="59">
        <v>1</v>
      </c>
      <c r="AC77" s="59">
        <v>1</v>
      </c>
      <c r="AD77" s="59">
        <v>1</v>
      </c>
      <c r="AE77" s="59">
        <v>1</v>
      </c>
      <c r="AF77" s="59">
        <v>1</v>
      </c>
      <c r="AG77" s="59">
        <v>1</v>
      </c>
      <c r="AH77" s="59">
        <v>1</v>
      </c>
      <c r="AI77" s="59">
        <v>0.953125</v>
      </c>
      <c r="AJ77" s="59">
        <v>1</v>
      </c>
      <c r="AK77" s="59">
        <v>0.90625</v>
      </c>
      <c r="AL77" s="59">
        <v>0.96875</v>
      </c>
      <c r="AM77" s="59">
        <v>1</v>
      </c>
      <c r="AN77" s="59">
        <v>0.34375</v>
      </c>
      <c r="AO77" s="59">
        <v>0.96875</v>
      </c>
      <c r="AP77" s="59">
        <v>1</v>
      </c>
      <c r="AQ77" s="59">
        <v>1</v>
      </c>
      <c r="AR77" s="59">
        <v>0.984375</v>
      </c>
      <c r="AS77" s="59">
        <v>1</v>
      </c>
      <c r="AT77" s="59">
        <v>0.96875</v>
      </c>
      <c r="AU77" s="59">
        <v>1</v>
      </c>
      <c r="AV77" s="59">
        <v>0.96875</v>
      </c>
      <c r="AW77" s="59">
        <v>0.96875</v>
      </c>
      <c r="AX77" s="59">
        <v>1</v>
      </c>
      <c r="AY77" s="59">
        <v>0.984375</v>
      </c>
      <c r="AZ77" s="59">
        <v>1</v>
      </c>
      <c r="BA77" s="59">
        <v>0.953125</v>
      </c>
      <c r="BB77" s="59">
        <v>0.90625</v>
      </c>
      <c r="BC77" s="59">
        <v>1</v>
      </c>
      <c r="BD77" s="59">
        <v>1</v>
      </c>
      <c r="BE77" s="59">
        <v>0.96875</v>
      </c>
      <c r="BF77" s="102">
        <f t="shared" si="7"/>
        <v>0.96937499999999999</v>
      </c>
    </row>
    <row r="78" spans="2:58" x14ac:dyDescent="0.25">
      <c r="B78" s="101" t="s">
        <v>104</v>
      </c>
      <c r="C78" s="59">
        <v>1</v>
      </c>
      <c r="D78" s="59">
        <v>0.99939999999999996</v>
      </c>
      <c r="E78" s="59">
        <v>0.99919999999999998</v>
      </c>
      <c r="F78" s="102">
        <v>0.99870000000000003</v>
      </c>
      <c r="H78" s="109">
        <v>1</v>
      </c>
      <c r="I78" s="110">
        <v>1</v>
      </c>
      <c r="J78" s="110">
        <v>1</v>
      </c>
      <c r="K78" s="110">
        <v>1</v>
      </c>
      <c r="L78" s="110">
        <v>1</v>
      </c>
      <c r="M78" s="110">
        <v>1</v>
      </c>
      <c r="N78" s="110">
        <v>1</v>
      </c>
      <c r="O78" s="110">
        <v>1</v>
      </c>
      <c r="P78" s="110">
        <v>1</v>
      </c>
      <c r="Q78" s="110">
        <v>1</v>
      </c>
      <c r="R78" s="110">
        <v>1</v>
      </c>
      <c r="S78" s="110">
        <v>1</v>
      </c>
      <c r="T78" s="110">
        <v>1</v>
      </c>
      <c r="U78" s="110">
        <v>1</v>
      </c>
      <c r="V78" s="110">
        <v>1</v>
      </c>
      <c r="W78" s="110">
        <v>1</v>
      </c>
      <c r="X78" s="110">
        <v>1</v>
      </c>
      <c r="Y78" s="110">
        <v>1</v>
      </c>
      <c r="Z78" s="110">
        <v>1</v>
      </c>
      <c r="AA78" s="110">
        <v>1</v>
      </c>
      <c r="AB78" s="110">
        <v>1</v>
      </c>
      <c r="AC78" s="110">
        <v>1</v>
      </c>
      <c r="AD78" s="110">
        <v>1</v>
      </c>
      <c r="AE78" s="110">
        <v>1</v>
      </c>
      <c r="AF78" s="110">
        <v>1</v>
      </c>
      <c r="AG78" s="110">
        <v>1</v>
      </c>
      <c r="AH78" s="110">
        <v>1</v>
      </c>
      <c r="AI78" s="110">
        <v>1</v>
      </c>
      <c r="AJ78" s="110">
        <v>1</v>
      </c>
      <c r="AK78" s="110">
        <v>1</v>
      </c>
      <c r="AL78" s="110">
        <v>1</v>
      </c>
      <c r="AM78" s="110">
        <v>1</v>
      </c>
      <c r="AN78" s="110">
        <v>1</v>
      </c>
      <c r="AO78" s="110">
        <v>1</v>
      </c>
      <c r="AP78" s="110">
        <v>1</v>
      </c>
      <c r="AQ78" s="110">
        <v>1</v>
      </c>
      <c r="AR78" s="110">
        <v>1</v>
      </c>
      <c r="AS78" s="110">
        <v>1</v>
      </c>
      <c r="AT78" s="110">
        <v>1</v>
      </c>
      <c r="AU78" s="110">
        <v>1</v>
      </c>
      <c r="AV78" s="110">
        <v>1</v>
      </c>
      <c r="AW78" s="110">
        <v>1</v>
      </c>
      <c r="AX78" s="110">
        <v>1</v>
      </c>
      <c r="AY78" s="110">
        <v>1</v>
      </c>
      <c r="AZ78" s="110">
        <v>1</v>
      </c>
      <c r="BA78" s="110">
        <v>1</v>
      </c>
      <c r="BB78" s="110">
        <v>1</v>
      </c>
      <c r="BC78" s="110">
        <v>1</v>
      </c>
      <c r="BD78" s="110">
        <v>1</v>
      </c>
      <c r="BE78" s="110">
        <v>1</v>
      </c>
      <c r="BF78" s="111">
        <f t="shared" si="7"/>
        <v>1</v>
      </c>
    </row>
    <row r="79" spans="2:58" x14ac:dyDescent="0.25">
      <c r="B79" s="118" t="s">
        <v>75</v>
      </c>
      <c r="C79" s="110">
        <v>0.99880000000000002</v>
      </c>
      <c r="D79" s="110">
        <v>0.98070000000000002</v>
      </c>
      <c r="E79" s="110">
        <v>0.97309999999999997</v>
      </c>
      <c r="F79" s="111">
        <v>0.96109999999999995</v>
      </c>
      <c r="H79" s="114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122"/>
      <c r="AG79" s="122"/>
      <c r="AH79" s="122"/>
      <c r="AI79" s="122"/>
      <c r="AJ79" s="122"/>
      <c r="AK79" s="122"/>
      <c r="AL79" s="122"/>
      <c r="AM79" s="122"/>
      <c r="AN79" s="122"/>
      <c r="AO79" s="122"/>
      <c r="AP79" s="122"/>
      <c r="AQ79" s="122"/>
      <c r="AR79" s="122"/>
      <c r="AS79" s="122"/>
      <c r="AT79" s="122"/>
      <c r="AU79" s="122"/>
      <c r="AV79" s="122"/>
      <c r="AW79" s="122"/>
      <c r="AX79" s="122"/>
      <c r="AY79" s="122"/>
      <c r="AZ79" s="122"/>
      <c r="BA79" s="122"/>
      <c r="BB79" s="122"/>
      <c r="BC79" s="122"/>
      <c r="BD79" s="122"/>
      <c r="BE79" s="122"/>
      <c r="BF79" s="123"/>
    </row>
    <row r="80" spans="2:58" x14ac:dyDescent="0.25">
      <c r="B80" s="239" t="s">
        <v>178</v>
      </c>
      <c r="C80" s="240"/>
      <c r="D80" s="240"/>
      <c r="E80" s="240"/>
      <c r="F80" s="241"/>
      <c r="G80" s="81" t="s">
        <v>179</v>
      </c>
      <c r="H80" s="125">
        <v>92</v>
      </c>
      <c r="I80" s="126">
        <v>57</v>
      </c>
      <c r="J80" s="126">
        <v>68</v>
      </c>
      <c r="K80" s="127">
        <v>69</v>
      </c>
      <c r="L80" s="126">
        <v>74</v>
      </c>
      <c r="M80" s="127">
        <v>75</v>
      </c>
      <c r="N80" s="127">
        <v>81</v>
      </c>
      <c r="O80" s="127">
        <v>77</v>
      </c>
      <c r="P80" s="126">
        <v>74</v>
      </c>
      <c r="Q80" s="116">
        <v>71</v>
      </c>
      <c r="R80" s="116">
        <v>84</v>
      </c>
      <c r="S80" s="116">
        <v>84</v>
      </c>
      <c r="T80" s="116">
        <v>83</v>
      </c>
      <c r="U80" s="116">
        <v>77</v>
      </c>
      <c r="V80" s="116">
        <v>89</v>
      </c>
      <c r="W80" s="116">
        <v>84</v>
      </c>
      <c r="X80" s="116">
        <v>87</v>
      </c>
      <c r="Y80" s="116">
        <v>86</v>
      </c>
      <c r="Z80" s="116">
        <v>88</v>
      </c>
      <c r="AA80" s="116">
        <v>82</v>
      </c>
      <c r="AB80" s="116">
        <v>89</v>
      </c>
      <c r="AC80" s="116">
        <v>88</v>
      </c>
      <c r="AD80" s="116">
        <v>90</v>
      </c>
      <c r="AE80" s="116">
        <v>92</v>
      </c>
      <c r="AF80" s="116">
        <v>81</v>
      </c>
      <c r="AG80" s="116">
        <v>82</v>
      </c>
      <c r="AH80" s="116">
        <v>86</v>
      </c>
      <c r="AI80" s="116">
        <v>79</v>
      </c>
      <c r="AJ80" s="116">
        <v>87</v>
      </c>
      <c r="AK80" s="116">
        <v>88</v>
      </c>
      <c r="AL80" s="116">
        <v>86</v>
      </c>
      <c r="AM80" s="116">
        <v>89</v>
      </c>
      <c r="AN80" s="116">
        <v>84</v>
      </c>
      <c r="AO80" s="116">
        <v>87</v>
      </c>
      <c r="AP80" s="116">
        <v>83</v>
      </c>
      <c r="AQ80" s="116">
        <v>84</v>
      </c>
      <c r="AR80" s="116">
        <v>82</v>
      </c>
      <c r="AS80" s="116">
        <v>90</v>
      </c>
      <c r="AT80" s="116">
        <v>84</v>
      </c>
      <c r="AU80" s="116">
        <v>87</v>
      </c>
      <c r="AV80" s="116">
        <v>81</v>
      </c>
      <c r="AW80" s="116">
        <v>82</v>
      </c>
      <c r="AX80" s="116">
        <v>80</v>
      </c>
      <c r="AY80" s="116">
        <v>76</v>
      </c>
      <c r="AZ80" s="116">
        <v>68</v>
      </c>
      <c r="BA80" s="116">
        <v>69</v>
      </c>
      <c r="BB80" s="116">
        <v>95</v>
      </c>
      <c r="BC80" s="116">
        <v>49</v>
      </c>
      <c r="BD80" s="116">
        <v>65</v>
      </c>
      <c r="BE80" s="116">
        <v>90</v>
      </c>
      <c r="BF80" s="92">
        <f>AVERAGE(H80:BE80)</f>
        <v>81.099999999999994</v>
      </c>
    </row>
    <row r="81" spans="2:58" x14ac:dyDescent="0.25">
      <c r="B81" s="242"/>
      <c r="C81" s="243"/>
      <c r="D81" s="243"/>
      <c r="E81" s="243"/>
      <c r="F81" s="244"/>
      <c r="G81" s="81" t="s">
        <v>180</v>
      </c>
      <c r="H81" s="128">
        <v>19</v>
      </c>
      <c r="I81" s="129">
        <v>11</v>
      </c>
      <c r="J81" s="129">
        <v>9</v>
      </c>
      <c r="K81" s="130">
        <v>14</v>
      </c>
      <c r="L81" s="129">
        <v>14</v>
      </c>
      <c r="M81" s="130">
        <v>10</v>
      </c>
      <c r="N81" s="130">
        <v>16</v>
      </c>
      <c r="O81" s="130">
        <v>17</v>
      </c>
      <c r="P81" s="129">
        <v>20</v>
      </c>
      <c r="Q81" s="119">
        <v>15</v>
      </c>
      <c r="R81" s="119">
        <v>16</v>
      </c>
      <c r="S81" s="119">
        <v>19</v>
      </c>
      <c r="T81" s="119">
        <v>13</v>
      </c>
      <c r="U81" s="119">
        <v>16</v>
      </c>
      <c r="V81" s="119">
        <v>22</v>
      </c>
      <c r="W81" s="119">
        <v>12</v>
      </c>
      <c r="X81" s="119">
        <v>13</v>
      </c>
      <c r="Y81" s="119">
        <v>10</v>
      </c>
      <c r="Z81" s="119">
        <v>10</v>
      </c>
      <c r="AA81" s="119">
        <v>14</v>
      </c>
      <c r="AB81" s="119">
        <v>11</v>
      </c>
      <c r="AC81" s="119">
        <v>21</v>
      </c>
      <c r="AD81" s="119">
        <v>8</v>
      </c>
      <c r="AE81" s="119">
        <v>18</v>
      </c>
      <c r="AF81" s="119">
        <v>7</v>
      </c>
      <c r="AG81" s="119">
        <v>14</v>
      </c>
      <c r="AH81" s="119">
        <v>10</v>
      </c>
      <c r="AI81" s="119">
        <v>13</v>
      </c>
      <c r="AJ81" s="119">
        <v>12</v>
      </c>
      <c r="AK81" s="119">
        <v>11</v>
      </c>
      <c r="AL81" s="119">
        <v>10</v>
      </c>
      <c r="AM81" s="119">
        <v>16</v>
      </c>
      <c r="AN81" s="119">
        <v>9</v>
      </c>
      <c r="AO81" s="119">
        <v>11</v>
      </c>
      <c r="AP81" s="119">
        <v>10</v>
      </c>
      <c r="AQ81" s="119">
        <v>13</v>
      </c>
      <c r="AR81" s="119">
        <v>14</v>
      </c>
      <c r="AS81" s="119">
        <v>9</v>
      </c>
      <c r="AT81" s="119">
        <v>10</v>
      </c>
      <c r="AU81" s="119">
        <v>12</v>
      </c>
      <c r="AV81" s="119">
        <v>15</v>
      </c>
      <c r="AW81" s="119">
        <v>16</v>
      </c>
      <c r="AX81" s="119">
        <v>19</v>
      </c>
      <c r="AY81" s="119">
        <v>13</v>
      </c>
      <c r="AZ81" s="119">
        <v>18</v>
      </c>
      <c r="BA81" s="119">
        <v>16</v>
      </c>
      <c r="BB81" s="119">
        <v>14</v>
      </c>
      <c r="BC81" s="119">
        <v>13</v>
      </c>
      <c r="BD81" s="119">
        <v>14</v>
      </c>
      <c r="BE81" s="119">
        <v>12</v>
      </c>
      <c r="BF81" s="91">
        <f>AVERAGE(H81:BE81)</f>
        <v>13.58</v>
      </c>
    </row>
    <row r="83" spans="2:58" x14ac:dyDescent="0.25">
      <c r="B83" s="235"/>
      <c r="C83" s="235"/>
      <c r="D83" s="235"/>
      <c r="E83" s="235"/>
      <c r="F83" s="235"/>
    </row>
    <row r="84" spans="2:58" x14ac:dyDescent="0.25">
      <c r="B84" s="79"/>
      <c r="C84" s="248" t="s">
        <v>125</v>
      </c>
      <c r="D84" s="248"/>
      <c r="E84" s="248"/>
      <c r="F84" s="248"/>
      <c r="G84" s="248"/>
      <c r="H84" s="248"/>
      <c r="I84" s="248"/>
      <c r="J84" s="248"/>
      <c r="K84" s="248"/>
      <c r="L84" s="131"/>
      <c r="M84" s="131"/>
      <c r="N84" s="248" t="s">
        <v>188</v>
      </c>
      <c r="O84" s="248"/>
      <c r="P84" s="248"/>
      <c r="Q84" s="248"/>
      <c r="R84" s="248"/>
      <c r="S84" s="248"/>
      <c r="T84" s="248"/>
      <c r="U84" s="248"/>
      <c r="V84" s="248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</row>
    <row r="85" spans="2:58" x14ac:dyDescent="0.25">
      <c r="C85" s="249" t="s">
        <v>123</v>
      </c>
      <c r="D85" s="249" t="s">
        <v>189</v>
      </c>
      <c r="E85" s="249"/>
      <c r="F85" s="249" t="s">
        <v>190</v>
      </c>
      <c r="G85" s="249"/>
      <c r="H85" s="250" t="s">
        <v>191</v>
      </c>
      <c r="I85" s="250"/>
      <c r="J85" s="250"/>
      <c r="K85" s="250"/>
      <c r="L85" s="45"/>
      <c r="M85" s="45"/>
      <c r="N85" s="249" t="s">
        <v>123</v>
      </c>
      <c r="O85" s="249" t="s">
        <v>189</v>
      </c>
      <c r="P85" s="249"/>
      <c r="Q85" s="249" t="s">
        <v>190</v>
      </c>
      <c r="R85" s="249"/>
      <c r="S85" s="250" t="s">
        <v>191</v>
      </c>
      <c r="T85" s="250"/>
      <c r="U85" s="250"/>
      <c r="V85" s="250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</row>
    <row r="86" spans="2:58" x14ac:dyDescent="0.25">
      <c r="C86" s="249"/>
      <c r="D86" s="80" t="s">
        <v>192</v>
      </c>
      <c r="E86" s="80" t="s">
        <v>193</v>
      </c>
      <c r="F86" s="80" t="s">
        <v>192</v>
      </c>
      <c r="G86" s="80" t="s">
        <v>193</v>
      </c>
      <c r="H86" s="132">
        <v>1</v>
      </c>
      <c r="I86" s="132">
        <v>2</v>
      </c>
      <c r="J86" s="132">
        <v>3</v>
      </c>
      <c r="K86" s="132">
        <v>4</v>
      </c>
      <c r="L86" s="45"/>
      <c r="M86" s="45"/>
      <c r="N86" s="249"/>
      <c r="O86" s="80" t="s">
        <v>192</v>
      </c>
      <c r="P86" s="80" t="s">
        <v>193</v>
      </c>
      <c r="Q86" s="80" t="s">
        <v>192</v>
      </c>
      <c r="R86" s="80" t="s">
        <v>193</v>
      </c>
      <c r="S86" s="132">
        <v>1</v>
      </c>
      <c r="T86" s="132">
        <v>2</v>
      </c>
      <c r="U86" s="132">
        <v>3</v>
      </c>
      <c r="V86" s="132">
        <v>4</v>
      </c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</row>
    <row r="87" spans="2:58" x14ac:dyDescent="0.25">
      <c r="C87" s="133" t="s">
        <v>116</v>
      </c>
      <c r="D87" s="55">
        <v>0.98099999999999998</v>
      </c>
      <c r="E87" s="134">
        <v>0.95399999999999996</v>
      </c>
      <c r="F87" s="55">
        <v>0.98099999999999998</v>
      </c>
      <c r="G87" s="55">
        <v>0.98150000000000004</v>
      </c>
      <c r="H87" s="135">
        <v>0.94220000000000004</v>
      </c>
      <c r="I87" s="55">
        <v>0.97899999999999998</v>
      </c>
      <c r="J87" s="93">
        <v>0.98240000000000005</v>
      </c>
      <c r="K87" s="55">
        <v>0.97789999999999999</v>
      </c>
      <c r="L87" s="45"/>
      <c r="M87" s="45"/>
      <c r="N87" s="133" t="s">
        <v>116</v>
      </c>
      <c r="O87" s="93">
        <v>0.99828125000000001</v>
      </c>
      <c r="P87" s="55">
        <v>0.99781249999999999</v>
      </c>
      <c r="Q87" s="93">
        <v>0.99828125000000001</v>
      </c>
      <c r="R87" s="136">
        <v>0.99375000000000002</v>
      </c>
      <c r="S87" s="55">
        <v>0.99781249999999999</v>
      </c>
      <c r="T87" s="55">
        <v>0.99390624999999999</v>
      </c>
      <c r="U87" s="135">
        <v>0.98828125</v>
      </c>
      <c r="V87" s="55">
        <v>0.98468750000000005</v>
      </c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</row>
    <row r="88" spans="2:58" x14ac:dyDescent="0.25">
      <c r="C88" s="133" t="s">
        <v>117</v>
      </c>
      <c r="D88" s="55">
        <v>0.99099999999999999</v>
      </c>
      <c r="E88" s="134">
        <v>0.96419999999999995</v>
      </c>
      <c r="F88" s="55">
        <v>0.99099999999999999</v>
      </c>
      <c r="G88" s="55">
        <v>0.99119999999999997</v>
      </c>
      <c r="H88" s="135">
        <v>0.95679999999999998</v>
      </c>
      <c r="I88" s="55">
        <v>0.99009999999999998</v>
      </c>
      <c r="J88" s="55">
        <v>0.99780000000000002</v>
      </c>
      <c r="K88" s="93">
        <v>0.99829999999999997</v>
      </c>
      <c r="L88" s="45"/>
      <c r="M88" s="45"/>
      <c r="N88" s="133" t="s">
        <v>117</v>
      </c>
      <c r="O88" s="93">
        <v>0.99833950363362112</v>
      </c>
      <c r="P88" s="55">
        <v>0.99786175938952426</v>
      </c>
      <c r="Q88" s="93">
        <v>0.99833950363362112</v>
      </c>
      <c r="R88" s="136">
        <v>0.99460458731071599</v>
      </c>
      <c r="S88" s="55">
        <v>0.99790007094354904</v>
      </c>
      <c r="T88" s="55">
        <v>0.99475843346456216</v>
      </c>
      <c r="U88" s="135">
        <v>0.99086697864758988</v>
      </c>
      <c r="V88" s="55">
        <v>0.98770092311540425</v>
      </c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</row>
    <row r="89" spans="2:58" x14ac:dyDescent="0.25">
      <c r="C89" s="133" t="s">
        <v>85</v>
      </c>
      <c r="D89" s="93">
        <v>0.99299999999999999</v>
      </c>
      <c r="E89" s="134">
        <v>0.98719999999999997</v>
      </c>
      <c r="F89" s="93">
        <v>0.98729999999999996</v>
      </c>
      <c r="G89" s="55">
        <v>0.98680000000000001</v>
      </c>
      <c r="H89" s="135">
        <v>0.97040000000000004</v>
      </c>
      <c r="I89" s="55">
        <v>0.98719999999999997</v>
      </c>
      <c r="J89" s="55">
        <v>0.97699999999999998</v>
      </c>
      <c r="K89" s="55">
        <v>0.97</v>
      </c>
      <c r="N89" s="133" t="s">
        <v>85</v>
      </c>
      <c r="O89" s="93">
        <v>0.99797499999999995</v>
      </c>
      <c r="P89" s="55">
        <v>0.99624999999999997</v>
      </c>
      <c r="Q89" s="93">
        <v>0.99687499999999996</v>
      </c>
      <c r="R89" s="136">
        <v>0.98750000000000004</v>
      </c>
      <c r="S89" s="136">
        <v>0.99624999999999997</v>
      </c>
      <c r="T89" s="136">
        <v>0.98781249999999998</v>
      </c>
      <c r="U89" s="137">
        <v>0.9765625</v>
      </c>
      <c r="V89" s="55">
        <v>0.96937499999999999</v>
      </c>
    </row>
    <row r="90" spans="2:58" ht="15.75" thickBot="1" x14ac:dyDescent="0.3">
      <c r="B90" s="82"/>
      <c r="C90" s="133" t="s">
        <v>104</v>
      </c>
      <c r="D90" s="55">
        <v>0.99929999999999997</v>
      </c>
      <c r="E90" s="134">
        <v>0.999</v>
      </c>
      <c r="F90" s="55">
        <v>0.99929999999999997</v>
      </c>
      <c r="G90" s="93">
        <v>0.99960000000000004</v>
      </c>
      <c r="H90" s="135">
        <v>0.99870000000000003</v>
      </c>
      <c r="I90" s="55">
        <v>0.99939999999999996</v>
      </c>
      <c r="J90" s="55">
        <v>0.99950000000000006</v>
      </c>
      <c r="K90" s="55">
        <v>0.99939999999999996</v>
      </c>
      <c r="N90" s="133" t="s">
        <v>104</v>
      </c>
      <c r="O90" s="138">
        <v>0.99751427738927734</v>
      </c>
      <c r="P90" s="139">
        <v>0.99937500000000001</v>
      </c>
      <c r="Q90" s="138">
        <v>1</v>
      </c>
      <c r="R90" s="136">
        <v>1</v>
      </c>
      <c r="S90" s="136">
        <v>0.99937500000000001</v>
      </c>
      <c r="T90" s="136">
        <v>1</v>
      </c>
      <c r="U90" s="137">
        <v>1</v>
      </c>
      <c r="V90" s="55">
        <v>1</v>
      </c>
    </row>
    <row r="91" spans="2:58" ht="15.75" thickBot="1" x14ac:dyDescent="0.3">
      <c r="B91" s="82"/>
      <c r="C91" s="140" t="s">
        <v>75</v>
      </c>
      <c r="D91" s="141">
        <v>0.98750000000000004</v>
      </c>
      <c r="E91" s="142">
        <v>0.97209999999999996</v>
      </c>
      <c r="F91" s="143">
        <v>0.98750000000000004</v>
      </c>
      <c r="G91" s="141">
        <v>0.98750000000000004</v>
      </c>
      <c r="H91" s="144">
        <v>0.95589999999999997</v>
      </c>
      <c r="I91" s="143">
        <v>0.98670000000000002</v>
      </c>
      <c r="J91" s="143">
        <v>0.98460000000000003</v>
      </c>
      <c r="K91" s="143">
        <v>0.98070000000000002</v>
      </c>
      <c r="N91" s="145" t="s">
        <v>194</v>
      </c>
      <c r="O91" s="146">
        <v>4</v>
      </c>
      <c r="P91" s="146">
        <v>0</v>
      </c>
      <c r="Q91" s="146">
        <v>4</v>
      </c>
      <c r="R91" s="146">
        <v>0</v>
      </c>
      <c r="S91" s="146">
        <v>0</v>
      </c>
      <c r="T91" s="146">
        <v>0</v>
      </c>
      <c r="U91" s="146">
        <v>4</v>
      </c>
      <c r="V91" s="147">
        <v>1</v>
      </c>
    </row>
    <row r="92" spans="2:58" ht="15.75" thickBot="1" x14ac:dyDescent="0.3">
      <c r="C92" s="145" t="s">
        <v>194</v>
      </c>
      <c r="D92" s="146">
        <v>2</v>
      </c>
      <c r="E92" s="146">
        <v>0</v>
      </c>
      <c r="F92" s="146">
        <v>1</v>
      </c>
      <c r="G92" s="146">
        <v>2</v>
      </c>
      <c r="H92" s="146">
        <v>5</v>
      </c>
      <c r="I92" s="146">
        <v>0</v>
      </c>
      <c r="J92" s="146">
        <v>1</v>
      </c>
      <c r="K92" s="147">
        <v>1</v>
      </c>
      <c r="N92" s="148" t="s">
        <v>195</v>
      </c>
      <c r="O92" s="149">
        <v>0</v>
      </c>
      <c r="P92" s="149">
        <v>0</v>
      </c>
      <c r="Q92" s="149">
        <v>0</v>
      </c>
      <c r="R92" s="149">
        <v>0</v>
      </c>
      <c r="S92" s="149">
        <v>0</v>
      </c>
      <c r="T92" s="149">
        <v>0</v>
      </c>
      <c r="U92" s="149">
        <v>0</v>
      </c>
      <c r="V92" s="150">
        <v>0</v>
      </c>
    </row>
    <row r="93" spans="2:58" ht="15.75" thickBot="1" x14ac:dyDescent="0.3">
      <c r="C93" s="148" t="s">
        <v>195</v>
      </c>
      <c r="D93" s="149">
        <v>0</v>
      </c>
      <c r="E93" s="149">
        <v>0</v>
      </c>
      <c r="F93" s="149">
        <v>0</v>
      </c>
      <c r="G93" s="149">
        <v>0</v>
      </c>
      <c r="H93" s="149">
        <v>5</v>
      </c>
      <c r="I93" s="149">
        <v>0</v>
      </c>
      <c r="J93" s="149">
        <v>0</v>
      </c>
      <c r="K93" s="150">
        <v>0</v>
      </c>
      <c r="N93" s="248" t="s">
        <v>196</v>
      </c>
      <c r="O93" s="248"/>
      <c r="P93" s="248"/>
      <c r="Q93" s="248"/>
      <c r="R93" s="248"/>
      <c r="S93" s="248"/>
      <c r="T93" s="248"/>
      <c r="U93" s="248"/>
      <c r="V93" s="248"/>
      <c r="W93" s="248"/>
      <c r="X93" s="248"/>
      <c r="Y93" s="248"/>
      <c r="Z93" s="248"/>
      <c r="AA93" s="248"/>
      <c r="AB93" s="248"/>
      <c r="AC93" s="248"/>
      <c r="AD93" s="248"/>
    </row>
    <row r="94" spans="2:58" x14ac:dyDescent="0.25">
      <c r="L94" s="131"/>
      <c r="M94" s="131"/>
      <c r="N94" s="249" t="s">
        <v>123</v>
      </c>
      <c r="O94" s="251" t="s">
        <v>189</v>
      </c>
      <c r="P94" s="255"/>
      <c r="Q94" s="255"/>
      <c r="R94" s="252"/>
      <c r="S94" s="251" t="s">
        <v>190</v>
      </c>
      <c r="T94" s="255"/>
      <c r="U94" s="255"/>
      <c r="V94" s="252"/>
      <c r="W94" s="251" t="s">
        <v>197</v>
      </c>
      <c r="X94" s="255"/>
      <c r="Y94" s="255"/>
      <c r="Z94" s="255"/>
      <c r="AA94" s="255"/>
      <c r="AB94" s="255"/>
      <c r="AC94" s="255"/>
      <c r="AD94" s="252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  <c r="AV94" s="131"/>
      <c r="AW94" s="131"/>
      <c r="AX94" s="131"/>
      <c r="AY94" s="131"/>
      <c r="AZ94" s="131"/>
      <c r="BA94" s="131"/>
      <c r="BB94" s="131"/>
      <c r="BC94" s="131"/>
      <c r="BD94" s="131"/>
      <c r="BE94" s="131"/>
      <c r="BF94" s="131"/>
    </row>
    <row r="95" spans="2:58" x14ac:dyDescent="0.25">
      <c r="B95" s="79"/>
      <c r="C95" s="248" t="s">
        <v>126</v>
      </c>
      <c r="D95" s="248"/>
      <c r="E95" s="248"/>
      <c r="F95" s="248"/>
      <c r="G95" s="248"/>
      <c r="H95" s="248"/>
      <c r="I95" s="248"/>
      <c r="J95" s="248"/>
      <c r="K95" s="248"/>
      <c r="L95" s="45"/>
      <c r="M95" s="45"/>
      <c r="N95" s="249"/>
      <c r="O95" s="251" t="s">
        <v>192</v>
      </c>
      <c r="P95" s="252"/>
      <c r="Q95" s="251" t="s">
        <v>193</v>
      </c>
      <c r="R95" s="252"/>
      <c r="S95" s="251" t="s">
        <v>192</v>
      </c>
      <c r="T95" s="252"/>
      <c r="U95" s="251" t="s">
        <v>193</v>
      </c>
      <c r="V95" s="252"/>
      <c r="W95" s="259">
        <v>1</v>
      </c>
      <c r="X95" s="260"/>
      <c r="Y95" s="259">
        <v>2</v>
      </c>
      <c r="Z95" s="260"/>
      <c r="AA95" s="259">
        <v>3</v>
      </c>
      <c r="AB95" s="260"/>
      <c r="AC95" s="259">
        <v>4</v>
      </c>
      <c r="AD95" s="260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</row>
    <row r="96" spans="2:58" x14ac:dyDescent="0.25">
      <c r="C96" s="249" t="s">
        <v>123</v>
      </c>
      <c r="D96" s="249" t="s">
        <v>189</v>
      </c>
      <c r="E96" s="249"/>
      <c r="F96" s="249" t="s">
        <v>190</v>
      </c>
      <c r="G96" s="249"/>
      <c r="H96" s="250" t="s">
        <v>191</v>
      </c>
      <c r="I96" s="250"/>
      <c r="J96" s="250"/>
      <c r="K96" s="250"/>
      <c r="L96" s="45"/>
      <c r="M96" s="45"/>
      <c r="N96" s="249"/>
      <c r="O96" s="83" t="s">
        <v>198</v>
      </c>
      <c r="P96" s="83" t="s">
        <v>199</v>
      </c>
      <c r="Q96" s="83" t="s">
        <v>198</v>
      </c>
      <c r="R96" s="83" t="s">
        <v>199</v>
      </c>
      <c r="S96" s="83" t="s">
        <v>198</v>
      </c>
      <c r="T96" s="83" t="s">
        <v>199</v>
      </c>
      <c r="U96" s="83" t="s">
        <v>198</v>
      </c>
      <c r="V96" s="83" t="s">
        <v>199</v>
      </c>
      <c r="W96" s="83" t="s">
        <v>198</v>
      </c>
      <c r="X96" s="83" t="s">
        <v>199</v>
      </c>
      <c r="Y96" s="83" t="s">
        <v>198</v>
      </c>
      <c r="Z96" s="83" t="s">
        <v>199</v>
      </c>
      <c r="AA96" s="83" t="s">
        <v>198</v>
      </c>
      <c r="AB96" s="83" t="s">
        <v>199</v>
      </c>
      <c r="AC96" s="83" t="s">
        <v>198</v>
      </c>
      <c r="AD96" s="83" t="s">
        <v>199</v>
      </c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</row>
    <row r="97" spans="2:58" x14ac:dyDescent="0.25">
      <c r="C97" s="249"/>
      <c r="D97" s="80" t="s">
        <v>192</v>
      </c>
      <c r="E97" s="80" t="s">
        <v>193</v>
      </c>
      <c r="F97" s="80" t="s">
        <v>192</v>
      </c>
      <c r="G97" s="80" t="s">
        <v>193</v>
      </c>
      <c r="H97" s="132">
        <v>1</v>
      </c>
      <c r="I97" s="132">
        <v>2</v>
      </c>
      <c r="J97" s="132">
        <v>3</v>
      </c>
      <c r="K97" s="132">
        <v>4</v>
      </c>
      <c r="L97" s="45"/>
      <c r="M97" s="45"/>
      <c r="N97" s="256" t="s">
        <v>196</v>
      </c>
      <c r="O97" s="253">
        <v>13.06</v>
      </c>
      <c r="P97" s="253">
        <v>9.2200000000000006</v>
      </c>
      <c r="Q97" s="258">
        <v>12.92</v>
      </c>
      <c r="R97" s="258">
        <v>8.92</v>
      </c>
      <c r="S97" s="258">
        <v>27.4</v>
      </c>
      <c r="T97" s="258">
        <v>11.6</v>
      </c>
      <c r="U97" s="258">
        <v>26.86</v>
      </c>
      <c r="V97" s="258">
        <v>11.9</v>
      </c>
      <c r="W97" s="258">
        <v>12.58</v>
      </c>
      <c r="X97" s="258">
        <v>9.42</v>
      </c>
      <c r="Y97" s="258">
        <v>32.86</v>
      </c>
      <c r="Z97" s="258">
        <v>10.08</v>
      </c>
      <c r="AA97" s="258">
        <v>65.22</v>
      </c>
      <c r="AB97" s="258">
        <v>12.02</v>
      </c>
      <c r="AC97" s="258">
        <v>81.099999999999994</v>
      </c>
      <c r="AD97" s="258">
        <v>13.58</v>
      </c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</row>
    <row r="98" spans="2:58" x14ac:dyDescent="0.25">
      <c r="C98" s="133" t="s">
        <v>116</v>
      </c>
      <c r="D98" s="55">
        <v>0.97770000000000001</v>
      </c>
      <c r="E98" s="55">
        <v>0.97009999999999996</v>
      </c>
      <c r="F98" s="55">
        <v>0.98150000000000004</v>
      </c>
      <c r="G98" s="93">
        <v>0.98299999999999998</v>
      </c>
      <c r="H98" s="135">
        <v>0.95309999999999995</v>
      </c>
      <c r="I98" s="55">
        <v>0.98040000000000005</v>
      </c>
      <c r="J98" s="55">
        <v>0.97860000000000003</v>
      </c>
      <c r="K98" s="55">
        <v>0.96940000000000004</v>
      </c>
      <c r="L98" s="45"/>
      <c r="M98" s="45"/>
      <c r="N98" s="257"/>
      <c r="O98" s="254"/>
      <c r="P98" s="254"/>
      <c r="Q98" s="258"/>
      <c r="R98" s="258"/>
      <c r="S98" s="258"/>
      <c r="T98" s="258"/>
      <c r="U98" s="258"/>
      <c r="V98" s="258"/>
      <c r="W98" s="258"/>
      <c r="X98" s="258"/>
      <c r="Y98" s="258"/>
      <c r="Z98" s="258"/>
      <c r="AA98" s="258"/>
      <c r="AB98" s="258"/>
      <c r="AC98" s="258"/>
      <c r="AD98" s="258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</row>
    <row r="99" spans="2:58" x14ac:dyDescent="0.25">
      <c r="C99" s="133" t="s">
        <v>117</v>
      </c>
      <c r="D99" s="55">
        <v>0.98599999999999999</v>
      </c>
      <c r="E99" s="135">
        <v>0.98099999999999998</v>
      </c>
      <c r="F99" s="55">
        <v>0.99439999999999995</v>
      </c>
      <c r="G99" s="55">
        <v>0.99629999999999996</v>
      </c>
      <c r="H99" s="55">
        <v>0.97270000000000001</v>
      </c>
      <c r="I99" s="55">
        <v>0.99370000000000003</v>
      </c>
      <c r="J99" s="93">
        <v>0.99829999999999997</v>
      </c>
      <c r="K99" s="55">
        <v>0.99809999999999999</v>
      </c>
      <c r="N99" s="81" t="s">
        <v>200</v>
      </c>
      <c r="O99" s="261">
        <f>O97+P97</f>
        <v>22.28</v>
      </c>
      <c r="P99" s="261"/>
      <c r="Q99" s="262">
        <f t="shared" ref="Q99" si="8">Q97+R97</f>
        <v>21.84</v>
      </c>
      <c r="R99" s="262"/>
      <c r="S99" s="263">
        <f t="shared" ref="S99" si="9">S97+T97</f>
        <v>39</v>
      </c>
      <c r="T99" s="263"/>
      <c r="U99" s="263">
        <f t="shared" ref="U99" si="10">U97+V97</f>
        <v>38.76</v>
      </c>
      <c r="V99" s="263"/>
      <c r="W99" s="261">
        <f t="shared" ref="W99" si="11">W97+X97</f>
        <v>22</v>
      </c>
      <c r="X99" s="261"/>
      <c r="Y99" s="263">
        <f t="shared" ref="Y99" si="12">Y97+Z97</f>
        <v>42.94</v>
      </c>
      <c r="Z99" s="263"/>
      <c r="AA99" s="264">
        <f t="shared" ref="AA99" si="13">AA97+AB97</f>
        <v>77.239999999999995</v>
      </c>
      <c r="AB99" s="264"/>
      <c r="AC99" s="266">
        <f t="shared" ref="AC99" si="14">AC97+AD97</f>
        <v>94.679999999999993</v>
      </c>
      <c r="AD99" s="266"/>
      <c r="AE99" s="45"/>
    </row>
    <row r="100" spans="2:58" x14ac:dyDescent="0.25">
      <c r="C100" s="133" t="s">
        <v>85</v>
      </c>
      <c r="D100" s="93">
        <v>0.99180000000000001</v>
      </c>
      <c r="E100" s="55">
        <v>0.98570000000000002</v>
      </c>
      <c r="F100" s="55">
        <v>0.98009999999999997</v>
      </c>
      <c r="G100" s="55">
        <v>0.97960000000000003</v>
      </c>
      <c r="H100" s="135">
        <v>0.96799999999999997</v>
      </c>
      <c r="I100" s="55">
        <v>0.98</v>
      </c>
      <c r="J100" s="55">
        <v>0.97089999999999999</v>
      </c>
      <c r="K100" s="55">
        <v>0.95799999999999996</v>
      </c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</row>
    <row r="101" spans="2:58" x14ac:dyDescent="0.25">
      <c r="B101" s="82"/>
      <c r="C101" s="133" t="s">
        <v>104</v>
      </c>
      <c r="D101" s="93">
        <v>0.99950000000000006</v>
      </c>
      <c r="E101" s="55">
        <v>0.99929999999999997</v>
      </c>
      <c r="F101" s="55">
        <v>0.99929999999999997</v>
      </c>
      <c r="G101" s="93">
        <v>0.99950000000000006</v>
      </c>
      <c r="H101" s="135">
        <v>0.99890000000000001</v>
      </c>
      <c r="I101" s="93">
        <v>0.99950000000000006</v>
      </c>
      <c r="J101" s="55">
        <v>0.99939999999999996</v>
      </c>
      <c r="K101" s="55">
        <v>0.99919999999999998</v>
      </c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</row>
    <row r="102" spans="2:58" ht="15.75" thickBot="1" x14ac:dyDescent="0.3">
      <c r="B102" s="82"/>
      <c r="C102" s="133" t="s">
        <v>75</v>
      </c>
      <c r="D102" s="93">
        <v>0.98709999999999998</v>
      </c>
      <c r="E102" s="55">
        <v>0.98119999999999996</v>
      </c>
      <c r="F102" s="55">
        <v>0.98499999999999999</v>
      </c>
      <c r="G102" s="55">
        <v>0.98560000000000003</v>
      </c>
      <c r="H102" s="135">
        <v>0.96150000000000002</v>
      </c>
      <c r="I102" s="55">
        <v>0.98440000000000005</v>
      </c>
      <c r="J102" s="55">
        <v>0.98140000000000005</v>
      </c>
      <c r="K102" s="55">
        <v>0.97309999999999997</v>
      </c>
    </row>
    <row r="103" spans="2:58" ht="15.75" thickBot="1" x14ac:dyDescent="0.3">
      <c r="C103" s="145" t="s">
        <v>194</v>
      </c>
      <c r="D103" s="146">
        <v>3</v>
      </c>
      <c r="E103" s="146">
        <v>0</v>
      </c>
      <c r="F103" s="146">
        <v>0</v>
      </c>
      <c r="G103" s="146">
        <v>2</v>
      </c>
      <c r="H103" s="146">
        <v>0</v>
      </c>
      <c r="I103" s="146">
        <v>1</v>
      </c>
      <c r="J103" s="146">
        <v>1</v>
      </c>
      <c r="K103" s="147">
        <v>0</v>
      </c>
      <c r="O103" s="267" t="s">
        <v>189</v>
      </c>
      <c r="P103" s="268"/>
      <c r="Q103" s="267" t="s">
        <v>190</v>
      </c>
      <c r="R103" s="268"/>
      <c r="S103" s="269" t="s">
        <v>191</v>
      </c>
      <c r="T103" s="270"/>
      <c r="U103" s="270"/>
      <c r="V103" s="271"/>
    </row>
    <row r="104" spans="2:58" ht="15.75" thickBot="1" x14ac:dyDescent="0.3">
      <c r="C104" s="148" t="s">
        <v>195</v>
      </c>
      <c r="D104" s="149">
        <v>0</v>
      </c>
      <c r="E104" s="149">
        <v>1</v>
      </c>
      <c r="F104" s="149">
        <v>0</v>
      </c>
      <c r="G104" s="149">
        <v>0</v>
      </c>
      <c r="H104" s="149">
        <v>4</v>
      </c>
      <c r="I104" s="149">
        <v>0</v>
      </c>
      <c r="J104" s="149">
        <v>0</v>
      </c>
      <c r="K104" s="150">
        <v>0</v>
      </c>
      <c r="L104" s="131"/>
      <c r="M104" s="131"/>
      <c r="O104" s="151" t="s">
        <v>192</v>
      </c>
      <c r="P104" s="152" t="s">
        <v>193</v>
      </c>
      <c r="Q104" s="152" t="s">
        <v>192</v>
      </c>
      <c r="R104" s="152" t="s">
        <v>193</v>
      </c>
      <c r="S104" s="153">
        <v>1</v>
      </c>
      <c r="T104" s="153">
        <v>2</v>
      </c>
      <c r="U104" s="153">
        <v>3</v>
      </c>
      <c r="V104" s="154">
        <v>4</v>
      </c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/>
    </row>
    <row r="105" spans="2:58" x14ac:dyDescent="0.25">
      <c r="B105" s="79"/>
      <c r="L105" s="45"/>
      <c r="M105" s="45"/>
      <c r="N105" s="145" t="s">
        <v>194</v>
      </c>
      <c r="O105" s="146">
        <f>O91+D92+D103+D114</f>
        <v>12</v>
      </c>
      <c r="P105" s="146">
        <f>P91+E92+E103+E114</f>
        <v>2</v>
      </c>
      <c r="Q105" s="146">
        <f t="shared" ref="Q105:R105" si="15">Q91+F92+F103+F114</f>
        <v>6</v>
      </c>
      <c r="R105" s="146">
        <f t="shared" si="15"/>
        <v>6</v>
      </c>
      <c r="S105" s="146">
        <f>S91+H92+H103+H114</f>
        <v>5</v>
      </c>
      <c r="T105" s="146">
        <f t="shared" ref="T105:V106" si="16">T91+I92+I103+I114</f>
        <v>1</v>
      </c>
      <c r="U105" s="146">
        <f t="shared" si="16"/>
        <v>6</v>
      </c>
      <c r="V105" s="147">
        <f t="shared" si="16"/>
        <v>2</v>
      </c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</row>
    <row r="106" spans="2:58" ht="15.75" thickBot="1" x14ac:dyDescent="0.3">
      <c r="C106" s="248" t="s">
        <v>127</v>
      </c>
      <c r="D106" s="248"/>
      <c r="E106" s="248"/>
      <c r="F106" s="248"/>
      <c r="G106" s="248"/>
      <c r="H106" s="248"/>
      <c r="I106" s="248"/>
      <c r="J106" s="248"/>
      <c r="K106" s="248"/>
      <c r="L106" s="45"/>
      <c r="M106" s="45"/>
      <c r="N106" s="148" t="s">
        <v>195</v>
      </c>
      <c r="O106" s="149">
        <f>O92+D93+D104+D115</f>
        <v>0</v>
      </c>
      <c r="P106" s="149">
        <f t="shared" ref="P106:R106" si="17">P92+E93+E104+E115</f>
        <v>1</v>
      </c>
      <c r="Q106" s="149">
        <f t="shared" si="17"/>
        <v>0</v>
      </c>
      <c r="R106" s="149">
        <f t="shared" si="17"/>
        <v>0</v>
      </c>
      <c r="S106" s="149">
        <f>S92+H93+H104+H115</f>
        <v>11</v>
      </c>
      <c r="T106" s="149">
        <f t="shared" si="16"/>
        <v>0</v>
      </c>
      <c r="U106" s="149">
        <f t="shared" si="16"/>
        <v>0</v>
      </c>
      <c r="V106" s="150">
        <f t="shared" si="16"/>
        <v>3</v>
      </c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</row>
    <row r="107" spans="2:58" ht="15.75" thickBot="1" x14ac:dyDescent="0.3">
      <c r="C107" s="249" t="s">
        <v>123</v>
      </c>
      <c r="D107" s="249" t="s">
        <v>189</v>
      </c>
      <c r="E107" s="249"/>
      <c r="F107" s="249" t="s">
        <v>190</v>
      </c>
      <c r="G107" s="249"/>
      <c r="H107" s="250" t="s">
        <v>191</v>
      </c>
      <c r="I107" s="250"/>
      <c r="J107" s="250"/>
      <c r="K107" s="250"/>
      <c r="L107" s="45"/>
      <c r="N107" s="155" t="s">
        <v>201</v>
      </c>
      <c r="O107" s="156">
        <f>O105-O106</f>
        <v>12</v>
      </c>
      <c r="P107" s="156">
        <f t="shared" ref="P107:V107" si="18">P105-P106</f>
        <v>1</v>
      </c>
      <c r="Q107" s="156">
        <f t="shared" si="18"/>
        <v>6</v>
      </c>
      <c r="R107" s="156">
        <f t="shared" si="18"/>
        <v>6</v>
      </c>
      <c r="S107" s="156">
        <f t="shared" si="18"/>
        <v>-6</v>
      </c>
      <c r="T107" s="156">
        <f t="shared" si="18"/>
        <v>1</v>
      </c>
      <c r="U107" s="156">
        <f t="shared" si="18"/>
        <v>6</v>
      </c>
      <c r="V107" s="157">
        <f t="shared" si="18"/>
        <v>-1</v>
      </c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</row>
    <row r="108" spans="2:58" x14ac:dyDescent="0.25">
      <c r="C108" s="249"/>
      <c r="D108" s="80" t="s">
        <v>192</v>
      </c>
      <c r="E108" s="80" t="s">
        <v>193</v>
      </c>
      <c r="F108" s="80" t="s">
        <v>192</v>
      </c>
      <c r="G108" s="80" t="s">
        <v>193</v>
      </c>
      <c r="H108" s="132">
        <v>1</v>
      </c>
      <c r="I108" s="132">
        <v>2</v>
      </c>
      <c r="J108" s="132">
        <v>3</v>
      </c>
      <c r="K108" s="132">
        <v>4</v>
      </c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</row>
    <row r="109" spans="2:58" x14ac:dyDescent="0.25">
      <c r="C109" s="133" t="s">
        <v>116</v>
      </c>
      <c r="D109" s="55">
        <v>0.97809999999999997</v>
      </c>
      <c r="E109" s="93">
        <v>0.97989999999999999</v>
      </c>
      <c r="F109" s="55">
        <v>0.9768</v>
      </c>
      <c r="G109" s="55">
        <v>0.97660000000000002</v>
      </c>
      <c r="H109" s="55">
        <v>0.95489999999999997</v>
      </c>
      <c r="I109" s="55">
        <v>0.97829999999999995</v>
      </c>
      <c r="J109" s="55">
        <v>0.9667</v>
      </c>
      <c r="K109" s="135">
        <v>0.9536</v>
      </c>
    </row>
    <row r="110" spans="2:58" x14ac:dyDescent="0.25">
      <c r="C110" s="133" t="s">
        <v>117</v>
      </c>
      <c r="D110" s="55">
        <v>0.99029999999999996</v>
      </c>
      <c r="E110" s="55">
        <v>0.99319999999999997</v>
      </c>
      <c r="F110" s="93">
        <v>0.99850000000000005</v>
      </c>
      <c r="G110" s="93">
        <v>0.99850000000000005</v>
      </c>
      <c r="H110" s="135">
        <v>0.98740000000000006</v>
      </c>
      <c r="I110" s="55">
        <v>0.99829999999999997</v>
      </c>
      <c r="J110" s="55">
        <v>0.998</v>
      </c>
      <c r="K110" s="55">
        <v>0.99729999999999996</v>
      </c>
    </row>
    <row r="111" spans="2:58" x14ac:dyDescent="0.25">
      <c r="B111" s="82"/>
      <c r="C111" s="133" t="s">
        <v>85</v>
      </c>
      <c r="D111" s="93">
        <v>0.98450000000000004</v>
      </c>
      <c r="E111" s="55">
        <v>0.97909999999999997</v>
      </c>
      <c r="F111" s="55">
        <v>0.96809999999999996</v>
      </c>
      <c r="G111" s="55">
        <v>0.96779999999999999</v>
      </c>
      <c r="H111" s="55">
        <v>0.95640000000000003</v>
      </c>
      <c r="I111" s="55">
        <v>0.97060000000000002</v>
      </c>
      <c r="J111" s="55">
        <v>0.95440000000000003</v>
      </c>
      <c r="K111" s="135">
        <v>0.93630000000000002</v>
      </c>
    </row>
    <row r="112" spans="2:58" x14ac:dyDescent="0.25">
      <c r="B112" s="82"/>
      <c r="C112" s="133" t="s">
        <v>104</v>
      </c>
      <c r="D112" s="93">
        <v>0.99950000000000006</v>
      </c>
      <c r="E112" s="93">
        <v>0.99950000000000006</v>
      </c>
      <c r="F112" s="55">
        <v>0.99939999999999996</v>
      </c>
      <c r="G112" s="93">
        <v>0.99950000000000006</v>
      </c>
      <c r="H112" s="55">
        <v>0.99890000000000001</v>
      </c>
      <c r="I112" s="55">
        <v>0.99939999999999996</v>
      </c>
      <c r="J112" s="55">
        <v>0.99909999999999999</v>
      </c>
      <c r="K112" s="135">
        <v>0.99870000000000003</v>
      </c>
    </row>
    <row r="113" spans="2:58" ht="15.75" thickBot="1" x14ac:dyDescent="0.3">
      <c r="C113" s="133" t="s">
        <v>75</v>
      </c>
      <c r="D113" s="93">
        <v>0.98599999999999999</v>
      </c>
      <c r="E113" s="55">
        <v>0.98519999999999996</v>
      </c>
      <c r="F113" s="55">
        <v>0.9798</v>
      </c>
      <c r="G113" s="55">
        <v>0.97970000000000002</v>
      </c>
      <c r="H113" s="135">
        <v>0.9597</v>
      </c>
      <c r="I113" s="55">
        <v>0.98119999999999996</v>
      </c>
      <c r="J113" s="55">
        <v>0.97109999999999996</v>
      </c>
      <c r="K113" s="55">
        <v>0.96109999999999995</v>
      </c>
    </row>
    <row r="114" spans="2:58" x14ac:dyDescent="0.25">
      <c r="C114" s="145" t="s">
        <v>194</v>
      </c>
      <c r="D114" s="146">
        <v>3</v>
      </c>
      <c r="E114" s="146">
        <v>2</v>
      </c>
      <c r="F114" s="146">
        <v>1</v>
      </c>
      <c r="G114" s="146">
        <v>2</v>
      </c>
      <c r="H114" s="146">
        <v>0</v>
      </c>
      <c r="I114" s="146">
        <v>0</v>
      </c>
      <c r="J114" s="146">
        <v>0</v>
      </c>
      <c r="K114" s="147">
        <v>0</v>
      </c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/>
      <c r="AZ114" s="131"/>
      <c r="BA114" s="131"/>
      <c r="BB114" s="131"/>
      <c r="BC114" s="131"/>
      <c r="BD114" s="131"/>
      <c r="BE114" s="131"/>
      <c r="BF114" s="131"/>
    </row>
    <row r="115" spans="2:58" ht="15.75" thickBot="1" x14ac:dyDescent="0.3">
      <c r="B115" s="79"/>
      <c r="C115" s="148" t="s">
        <v>195</v>
      </c>
      <c r="D115" s="149">
        <v>0</v>
      </c>
      <c r="E115" s="149">
        <v>0</v>
      </c>
      <c r="F115" s="149">
        <v>0</v>
      </c>
      <c r="G115" s="149">
        <v>0</v>
      </c>
      <c r="H115" s="149">
        <v>2</v>
      </c>
      <c r="I115" s="149">
        <v>0</v>
      </c>
      <c r="J115" s="149">
        <v>0</v>
      </c>
      <c r="K115" s="150">
        <v>3</v>
      </c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  <c r="BE115" s="45"/>
      <c r="BF115" s="45"/>
    </row>
    <row r="116" spans="2:58" x14ac:dyDescent="0.25">
      <c r="C116" s="45"/>
      <c r="D116" s="45"/>
      <c r="E116" s="45"/>
      <c r="F116" s="45"/>
      <c r="H116" s="45"/>
      <c r="I116" s="45"/>
      <c r="J116" s="45"/>
      <c r="K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  <c r="BE116" s="45"/>
      <c r="BF116" s="45"/>
    </row>
    <row r="117" spans="2:58" x14ac:dyDescent="0.25">
      <c r="C117" s="45"/>
      <c r="D117" s="45"/>
      <c r="E117" s="45"/>
      <c r="F117" s="45"/>
      <c r="H117" s="45"/>
      <c r="I117" s="45"/>
      <c r="J117" s="45"/>
      <c r="K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</row>
    <row r="118" spans="2:58" x14ac:dyDescent="0.25">
      <c r="C118" s="45"/>
      <c r="D118" s="45"/>
      <c r="E118" s="45"/>
      <c r="F118" s="45"/>
      <c r="H118" s="45"/>
      <c r="I118" s="45"/>
      <c r="J118" s="45"/>
      <c r="K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</row>
    <row r="119" spans="2:58" x14ac:dyDescent="0.25">
      <c r="C119" s="45"/>
      <c r="D119" s="45"/>
      <c r="E119" s="45"/>
      <c r="F119" s="45"/>
      <c r="H119" s="45"/>
      <c r="I119" s="45"/>
      <c r="J119" s="45"/>
      <c r="K119" s="45"/>
    </row>
    <row r="120" spans="2:58" x14ac:dyDescent="0.25">
      <c r="B120" s="265"/>
      <c r="C120" s="265"/>
      <c r="D120" s="265"/>
      <c r="E120" s="265"/>
      <c r="F120" s="265"/>
    </row>
    <row r="121" spans="2:58" x14ac:dyDescent="0.25">
      <c r="B121" s="265"/>
      <c r="C121" s="265"/>
      <c r="D121" s="265"/>
      <c r="E121" s="265"/>
      <c r="F121" s="265"/>
    </row>
  </sheetData>
  <mergeCells count="80">
    <mergeCell ref="B120:F121"/>
    <mergeCell ref="AC99:AD99"/>
    <mergeCell ref="O103:P103"/>
    <mergeCell ref="Q103:R103"/>
    <mergeCell ref="S103:V103"/>
    <mergeCell ref="C106:K106"/>
    <mergeCell ref="C107:C108"/>
    <mergeCell ref="D107:E107"/>
    <mergeCell ref="F107:G107"/>
    <mergeCell ref="H107:K107"/>
    <mergeCell ref="AB97:AB98"/>
    <mergeCell ref="AC97:AC98"/>
    <mergeCell ref="AD97:AD98"/>
    <mergeCell ref="O99:P99"/>
    <mergeCell ref="Q99:R99"/>
    <mergeCell ref="S99:T99"/>
    <mergeCell ref="U99:V99"/>
    <mergeCell ref="W99:X99"/>
    <mergeCell ref="Y99:Z99"/>
    <mergeCell ref="AA99:AB99"/>
    <mergeCell ref="V97:V98"/>
    <mergeCell ref="W97:W98"/>
    <mergeCell ref="X97:X98"/>
    <mergeCell ref="Y97:Y98"/>
    <mergeCell ref="Z97:Z98"/>
    <mergeCell ref="AA97:AA98"/>
    <mergeCell ref="C96:C97"/>
    <mergeCell ref="D96:E96"/>
    <mergeCell ref="F96:G96"/>
    <mergeCell ref="H96:K96"/>
    <mergeCell ref="N97:N98"/>
    <mergeCell ref="O97:O98"/>
    <mergeCell ref="N93:AD93"/>
    <mergeCell ref="N94:N96"/>
    <mergeCell ref="O94:R94"/>
    <mergeCell ref="S94:V94"/>
    <mergeCell ref="W94:AD94"/>
    <mergeCell ref="U97:U98"/>
    <mergeCell ref="W95:X95"/>
    <mergeCell ref="Y95:Z95"/>
    <mergeCell ref="AA95:AB95"/>
    <mergeCell ref="AC95:AD95"/>
    <mergeCell ref="P97:P98"/>
    <mergeCell ref="Q97:Q98"/>
    <mergeCell ref="R97:R98"/>
    <mergeCell ref="S97:S98"/>
    <mergeCell ref="T97:T98"/>
    <mergeCell ref="C95:K95"/>
    <mergeCell ref="O95:P95"/>
    <mergeCell ref="Q95:R95"/>
    <mergeCell ref="S95:T95"/>
    <mergeCell ref="U95:V95"/>
    <mergeCell ref="C84:K84"/>
    <mergeCell ref="N84:V84"/>
    <mergeCell ref="C85:C86"/>
    <mergeCell ref="D85:E85"/>
    <mergeCell ref="F85:G85"/>
    <mergeCell ref="H85:K85"/>
    <mergeCell ref="N85:N86"/>
    <mergeCell ref="O85:P85"/>
    <mergeCell ref="Q85:R85"/>
    <mergeCell ref="S85:V85"/>
    <mergeCell ref="B83:F83"/>
    <mergeCell ref="B30:F31"/>
    <mergeCell ref="B33:F33"/>
    <mergeCell ref="B40:F41"/>
    <mergeCell ref="B43:F43"/>
    <mergeCell ref="B50:F51"/>
    <mergeCell ref="B53:F53"/>
    <mergeCell ref="B60:F61"/>
    <mergeCell ref="B63:F63"/>
    <mergeCell ref="B70:F71"/>
    <mergeCell ref="B73:F73"/>
    <mergeCell ref="B80:F81"/>
    <mergeCell ref="B23:F23"/>
    <mergeCell ref="E1:I1"/>
    <mergeCell ref="B3:F3"/>
    <mergeCell ref="B10:F11"/>
    <mergeCell ref="B13:F13"/>
    <mergeCell ref="B20:F2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6918B-2452-40FB-A586-BBB787421927}">
  <dimension ref="B1:BP70"/>
  <sheetViews>
    <sheetView topLeftCell="AB15" zoomScale="80" zoomScaleNormal="80" workbookViewId="0">
      <selection activeCell="AL24" sqref="AL24"/>
    </sheetView>
  </sheetViews>
  <sheetFormatPr baseColWidth="10" defaultRowHeight="15" x14ac:dyDescent="0.25"/>
  <cols>
    <col min="3" max="3" width="11.85546875" bestFit="1" customWidth="1"/>
    <col min="20" max="20" width="11.42578125" customWidth="1"/>
  </cols>
  <sheetData>
    <row r="1" spans="2:53" ht="15.75" thickBot="1" x14ac:dyDescent="0.3"/>
    <row r="2" spans="2:53" ht="15.75" thickBot="1" x14ac:dyDescent="0.3">
      <c r="B2" s="18" t="s">
        <v>1</v>
      </c>
      <c r="C2" s="19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  <c r="K2" s="20" t="s">
        <v>11</v>
      </c>
      <c r="L2" s="20" t="s">
        <v>12</v>
      </c>
      <c r="M2" s="20" t="s">
        <v>13</v>
      </c>
      <c r="N2" s="20" t="s">
        <v>14</v>
      </c>
      <c r="O2" s="20" t="s">
        <v>15</v>
      </c>
      <c r="P2" s="20" t="s">
        <v>16</v>
      </c>
      <c r="Q2" s="20" t="s">
        <v>17</v>
      </c>
      <c r="R2" s="20" t="s">
        <v>23</v>
      </c>
      <c r="S2" s="20" t="s">
        <v>24</v>
      </c>
      <c r="T2" s="20" t="s">
        <v>25</v>
      </c>
      <c r="U2" s="20" t="s">
        <v>26</v>
      </c>
      <c r="V2" s="20" t="s">
        <v>27</v>
      </c>
      <c r="W2" s="20" t="s">
        <v>28</v>
      </c>
      <c r="X2" s="20" t="s">
        <v>29</v>
      </c>
      <c r="Y2" s="20" t="s">
        <v>30</v>
      </c>
      <c r="Z2" s="20" t="s">
        <v>31</v>
      </c>
      <c r="AA2" s="21" t="s">
        <v>32</v>
      </c>
      <c r="AB2" s="19" t="s">
        <v>33</v>
      </c>
      <c r="AC2" s="20" t="s">
        <v>34</v>
      </c>
      <c r="AD2" s="20" t="s">
        <v>35</v>
      </c>
      <c r="AE2" s="20" t="s">
        <v>36</v>
      </c>
      <c r="AF2" s="20" t="s">
        <v>37</v>
      </c>
      <c r="AG2" s="20" t="s">
        <v>38</v>
      </c>
      <c r="AH2" s="20" t="s">
        <v>39</v>
      </c>
      <c r="AI2" s="20" t="s">
        <v>40</v>
      </c>
      <c r="AJ2" s="20" t="s">
        <v>41</v>
      </c>
      <c r="AK2" s="20" t="s">
        <v>42</v>
      </c>
      <c r="AL2" s="20" t="s">
        <v>43</v>
      </c>
      <c r="AM2" s="20" t="s">
        <v>44</v>
      </c>
      <c r="AN2" s="20" t="s">
        <v>45</v>
      </c>
      <c r="AO2" s="20" t="s">
        <v>46</v>
      </c>
      <c r="AP2" s="20" t="s">
        <v>47</v>
      </c>
      <c r="AQ2" s="20" t="s">
        <v>48</v>
      </c>
      <c r="AR2" s="20" t="s">
        <v>49</v>
      </c>
      <c r="AS2" s="20" t="s">
        <v>50</v>
      </c>
      <c r="AT2" s="20" t="s">
        <v>51</v>
      </c>
      <c r="AU2" s="20" t="s">
        <v>52</v>
      </c>
      <c r="AV2" s="20" t="s">
        <v>53</v>
      </c>
      <c r="AW2" s="20" t="s">
        <v>54</v>
      </c>
      <c r="AX2" s="20" t="s">
        <v>55</v>
      </c>
      <c r="AY2" s="20" t="s">
        <v>56</v>
      </c>
      <c r="AZ2" s="21" t="s">
        <v>57</v>
      </c>
      <c r="BA2" s="22" t="s">
        <v>2</v>
      </c>
    </row>
    <row r="3" spans="2:53" x14ac:dyDescent="0.25">
      <c r="B3" s="275" t="s">
        <v>18</v>
      </c>
      <c r="C3" s="5">
        <v>0.9609375</v>
      </c>
      <c r="D3" s="4">
        <v>0.9921875</v>
      </c>
      <c r="E3" s="4">
        <v>1</v>
      </c>
      <c r="F3" s="4">
        <v>0.984375</v>
      </c>
      <c r="G3" s="4">
        <v>1</v>
      </c>
      <c r="H3" s="4">
        <v>1</v>
      </c>
      <c r="I3" s="4">
        <v>0.9921875</v>
      </c>
      <c r="J3" s="4">
        <v>1</v>
      </c>
      <c r="K3" s="11">
        <v>1</v>
      </c>
      <c r="L3" s="4">
        <v>0.9609375</v>
      </c>
      <c r="M3" s="11">
        <v>1</v>
      </c>
      <c r="N3" s="11">
        <v>1</v>
      </c>
      <c r="O3" s="4">
        <v>0.984375</v>
      </c>
      <c r="P3" s="11">
        <v>1</v>
      </c>
      <c r="Q3" s="11">
        <v>1</v>
      </c>
      <c r="R3" s="11">
        <v>0.9609375</v>
      </c>
      <c r="S3" s="11">
        <v>1</v>
      </c>
      <c r="T3" s="11">
        <v>1</v>
      </c>
      <c r="U3" s="11">
        <v>1</v>
      </c>
      <c r="V3" s="11">
        <v>1</v>
      </c>
      <c r="W3" s="11">
        <v>1</v>
      </c>
      <c r="X3" s="11">
        <v>1</v>
      </c>
      <c r="Y3" s="11">
        <v>1</v>
      </c>
      <c r="Z3" s="4">
        <v>0.984375</v>
      </c>
      <c r="AA3" s="6">
        <v>1</v>
      </c>
      <c r="AB3" s="5">
        <v>1</v>
      </c>
      <c r="AC3" s="4">
        <v>1</v>
      </c>
      <c r="AD3" s="4">
        <v>0.984375</v>
      </c>
      <c r="AE3" s="4">
        <v>1</v>
      </c>
      <c r="AF3" s="4">
        <v>1</v>
      </c>
      <c r="AG3" s="4">
        <v>0.984375</v>
      </c>
      <c r="AH3" s="4">
        <v>1</v>
      </c>
      <c r="AI3" s="4">
        <v>1</v>
      </c>
      <c r="AJ3" s="4">
        <v>1</v>
      </c>
      <c r="AK3" s="4">
        <v>1</v>
      </c>
      <c r="AL3" s="4">
        <v>1</v>
      </c>
      <c r="AM3" s="4">
        <v>1</v>
      </c>
      <c r="AN3" s="4">
        <v>1</v>
      </c>
      <c r="AO3" s="4">
        <v>1</v>
      </c>
      <c r="AP3" s="4">
        <v>1</v>
      </c>
      <c r="AQ3" s="4">
        <v>0.9921875</v>
      </c>
      <c r="AR3" s="4">
        <v>0.9921875</v>
      </c>
      <c r="AS3" s="4">
        <v>1</v>
      </c>
      <c r="AT3" s="4">
        <v>0.9921875</v>
      </c>
      <c r="AU3" s="4">
        <v>1</v>
      </c>
      <c r="AV3" s="4">
        <v>1</v>
      </c>
      <c r="AW3" s="4">
        <v>0.9765625</v>
      </c>
      <c r="AX3" s="4">
        <v>1</v>
      </c>
      <c r="AY3" s="11">
        <v>1</v>
      </c>
      <c r="AZ3" s="6">
        <v>1</v>
      </c>
      <c r="BA3" s="23"/>
    </row>
    <row r="4" spans="2:53" ht="15.75" thickBot="1" x14ac:dyDescent="0.3">
      <c r="B4" s="276"/>
      <c r="C4" s="10">
        <v>0.9609375</v>
      </c>
      <c r="D4" s="7">
        <v>0.9921875</v>
      </c>
      <c r="E4" s="7">
        <v>1</v>
      </c>
      <c r="F4" s="7">
        <v>0.984375</v>
      </c>
      <c r="G4" s="7">
        <v>1</v>
      </c>
      <c r="H4" s="7">
        <v>1</v>
      </c>
      <c r="I4" s="7">
        <v>0.9921875</v>
      </c>
      <c r="J4" s="7">
        <v>1</v>
      </c>
      <c r="K4" s="7">
        <v>1</v>
      </c>
      <c r="L4" s="7">
        <v>0.9609375</v>
      </c>
      <c r="M4" s="7">
        <v>1</v>
      </c>
      <c r="N4" s="7">
        <v>1</v>
      </c>
      <c r="O4" s="7">
        <v>0.984375</v>
      </c>
      <c r="P4" s="7">
        <v>1</v>
      </c>
      <c r="Q4" s="7">
        <v>1</v>
      </c>
      <c r="R4" s="7">
        <v>0.9609375</v>
      </c>
      <c r="S4" s="7">
        <v>1</v>
      </c>
      <c r="T4" s="7">
        <v>1</v>
      </c>
      <c r="U4" s="7">
        <v>1</v>
      </c>
      <c r="V4" s="7">
        <v>1</v>
      </c>
      <c r="W4" s="7">
        <v>1</v>
      </c>
      <c r="X4" s="7">
        <v>1</v>
      </c>
      <c r="Y4" s="7">
        <v>1</v>
      </c>
      <c r="Z4" s="7">
        <v>0.9921875</v>
      </c>
      <c r="AA4" s="9">
        <v>1</v>
      </c>
      <c r="AB4" s="10">
        <v>1</v>
      </c>
      <c r="AC4" s="7">
        <v>1</v>
      </c>
      <c r="AD4" s="7">
        <v>0.9921875</v>
      </c>
      <c r="AE4" s="7">
        <v>1</v>
      </c>
      <c r="AF4" s="7">
        <v>1</v>
      </c>
      <c r="AG4" s="7">
        <v>0.984375</v>
      </c>
      <c r="AH4" s="7">
        <v>1</v>
      </c>
      <c r="AI4" s="7">
        <v>1</v>
      </c>
      <c r="AJ4" s="7">
        <v>1</v>
      </c>
      <c r="AK4" s="7">
        <v>1</v>
      </c>
      <c r="AL4" s="7">
        <v>1</v>
      </c>
      <c r="AM4" s="7">
        <v>1</v>
      </c>
      <c r="AN4" s="7">
        <v>1</v>
      </c>
      <c r="AO4" s="7">
        <v>1</v>
      </c>
      <c r="AP4" s="7">
        <v>1</v>
      </c>
      <c r="AQ4" s="7">
        <v>0.9921875</v>
      </c>
      <c r="AR4" s="7">
        <v>0.9921875</v>
      </c>
      <c r="AS4" s="7">
        <v>1</v>
      </c>
      <c r="AT4" s="7">
        <v>0.9921875</v>
      </c>
      <c r="AU4" s="7">
        <v>1</v>
      </c>
      <c r="AV4" s="7">
        <v>1</v>
      </c>
      <c r="AW4" s="7">
        <v>0.96875</v>
      </c>
      <c r="AX4" s="7">
        <v>1</v>
      </c>
      <c r="AY4" s="7">
        <v>1</v>
      </c>
      <c r="AZ4" s="9">
        <v>1</v>
      </c>
      <c r="BA4" s="24"/>
    </row>
    <row r="5" spans="2:53" ht="15.75" thickBot="1" x14ac:dyDescent="0.3">
      <c r="B5" s="12" t="s">
        <v>2</v>
      </c>
      <c r="C5" s="13">
        <f>AVERAGE(C3:C4)</f>
        <v>0.9609375</v>
      </c>
      <c r="D5" s="14">
        <f t="shared" ref="D5:AA5" si="0">AVERAGE(D3:D4)</f>
        <v>0.9921875</v>
      </c>
      <c r="E5" s="14">
        <f t="shared" si="0"/>
        <v>1</v>
      </c>
      <c r="F5" s="14">
        <f t="shared" si="0"/>
        <v>0.984375</v>
      </c>
      <c r="G5" s="14">
        <f t="shared" si="0"/>
        <v>1</v>
      </c>
      <c r="H5" s="14">
        <f t="shared" si="0"/>
        <v>1</v>
      </c>
      <c r="I5" s="14">
        <f t="shared" si="0"/>
        <v>0.9921875</v>
      </c>
      <c r="J5" s="14">
        <f t="shared" si="0"/>
        <v>1</v>
      </c>
      <c r="K5" s="14">
        <f t="shared" si="0"/>
        <v>1</v>
      </c>
      <c r="L5" s="14">
        <f t="shared" si="0"/>
        <v>0.9609375</v>
      </c>
      <c r="M5" s="14">
        <f t="shared" si="0"/>
        <v>1</v>
      </c>
      <c r="N5" s="14">
        <f t="shared" si="0"/>
        <v>1</v>
      </c>
      <c r="O5" s="14">
        <f t="shared" si="0"/>
        <v>0.984375</v>
      </c>
      <c r="P5" s="14">
        <f t="shared" si="0"/>
        <v>1</v>
      </c>
      <c r="Q5" s="14">
        <f t="shared" si="0"/>
        <v>1</v>
      </c>
      <c r="R5" s="14">
        <f t="shared" si="0"/>
        <v>0.9609375</v>
      </c>
      <c r="S5" s="14">
        <f t="shared" si="0"/>
        <v>1</v>
      </c>
      <c r="T5" s="14">
        <f t="shared" si="0"/>
        <v>1</v>
      </c>
      <c r="U5" s="14">
        <f t="shared" si="0"/>
        <v>1</v>
      </c>
      <c r="V5" s="14">
        <f t="shared" si="0"/>
        <v>1</v>
      </c>
      <c r="W5" s="14">
        <f t="shared" si="0"/>
        <v>1</v>
      </c>
      <c r="X5" s="14">
        <f t="shared" si="0"/>
        <v>1</v>
      </c>
      <c r="Y5" s="14">
        <f t="shared" si="0"/>
        <v>1</v>
      </c>
      <c r="Z5" s="14">
        <f t="shared" si="0"/>
        <v>0.98828125</v>
      </c>
      <c r="AA5" s="15">
        <f t="shared" si="0"/>
        <v>1</v>
      </c>
      <c r="AB5" s="13">
        <f>AVERAGE(AB3:AB4)</f>
        <v>1</v>
      </c>
      <c r="AC5" s="14">
        <f t="shared" ref="AC5:AZ5" si="1">AVERAGE(AC3:AC4)</f>
        <v>1</v>
      </c>
      <c r="AD5" s="14">
        <f t="shared" si="1"/>
        <v>0.98828125</v>
      </c>
      <c r="AE5" s="14">
        <f t="shared" si="1"/>
        <v>1</v>
      </c>
      <c r="AF5" s="14">
        <f t="shared" si="1"/>
        <v>1</v>
      </c>
      <c r="AG5" s="14">
        <f t="shared" si="1"/>
        <v>0.984375</v>
      </c>
      <c r="AH5" s="14">
        <f t="shared" si="1"/>
        <v>1</v>
      </c>
      <c r="AI5" s="14">
        <f t="shared" si="1"/>
        <v>1</v>
      </c>
      <c r="AJ5" s="14">
        <f t="shared" si="1"/>
        <v>1</v>
      </c>
      <c r="AK5" s="14">
        <f t="shared" si="1"/>
        <v>1</v>
      </c>
      <c r="AL5" s="14">
        <f t="shared" si="1"/>
        <v>1</v>
      </c>
      <c r="AM5" s="14">
        <f t="shared" si="1"/>
        <v>1</v>
      </c>
      <c r="AN5" s="14">
        <f t="shared" si="1"/>
        <v>1</v>
      </c>
      <c r="AO5" s="14">
        <f t="shared" si="1"/>
        <v>1</v>
      </c>
      <c r="AP5" s="14">
        <f t="shared" si="1"/>
        <v>1</v>
      </c>
      <c r="AQ5" s="14">
        <f t="shared" si="1"/>
        <v>0.9921875</v>
      </c>
      <c r="AR5" s="14">
        <f t="shared" si="1"/>
        <v>0.9921875</v>
      </c>
      <c r="AS5" s="14">
        <f t="shared" si="1"/>
        <v>1</v>
      </c>
      <c r="AT5" s="14">
        <f t="shared" si="1"/>
        <v>0.9921875</v>
      </c>
      <c r="AU5" s="14">
        <f t="shared" si="1"/>
        <v>1</v>
      </c>
      <c r="AV5" s="14">
        <f t="shared" si="1"/>
        <v>1</v>
      </c>
      <c r="AW5" s="14">
        <f t="shared" si="1"/>
        <v>0.97265625</v>
      </c>
      <c r="AX5" s="14">
        <f t="shared" si="1"/>
        <v>1</v>
      </c>
      <c r="AY5" s="14">
        <f t="shared" si="1"/>
        <v>1</v>
      </c>
      <c r="AZ5" s="15">
        <f t="shared" si="1"/>
        <v>1</v>
      </c>
      <c r="BA5" s="26">
        <f>AVERAGE(C5:AZ5)</f>
        <v>0.99492187499999996</v>
      </c>
    </row>
    <row r="6" spans="2:53" x14ac:dyDescent="0.25">
      <c r="B6" s="276"/>
      <c r="C6" s="10">
        <v>0.96376811594202905</v>
      </c>
      <c r="D6" s="7">
        <v>0.992307692307692</v>
      </c>
      <c r="E6" s="7">
        <v>1</v>
      </c>
      <c r="F6" s="7">
        <v>0.98484848484848397</v>
      </c>
      <c r="G6" s="7">
        <v>1</v>
      </c>
      <c r="H6" s="7">
        <v>1</v>
      </c>
      <c r="I6" s="7">
        <v>0.992307692307692</v>
      </c>
      <c r="J6" s="7">
        <v>1</v>
      </c>
      <c r="K6" s="7">
        <v>1</v>
      </c>
      <c r="L6" s="7">
        <v>0.96376811594202905</v>
      </c>
      <c r="M6" s="7">
        <v>1</v>
      </c>
      <c r="N6" s="7">
        <v>1</v>
      </c>
      <c r="O6" s="7">
        <v>0.98484848484848397</v>
      </c>
      <c r="P6" s="7">
        <v>1</v>
      </c>
      <c r="Q6" s="7">
        <v>1</v>
      </c>
      <c r="R6" s="7">
        <v>0.96376811594202905</v>
      </c>
      <c r="S6" s="7">
        <v>1</v>
      </c>
      <c r="T6" s="7">
        <v>1</v>
      </c>
      <c r="U6" s="7">
        <v>1</v>
      </c>
      <c r="V6" s="7">
        <v>1</v>
      </c>
      <c r="W6" s="7">
        <v>1</v>
      </c>
      <c r="X6" s="7">
        <v>1</v>
      </c>
      <c r="Y6" s="7">
        <v>1</v>
      </c>
      <c r="Z6" s="7">
        <v>0.992307692307692</v>
      </c>
      <c r="AA6" s="9">
        <v>1</v>
      </c>
      <c r="AB6" s="7">
        <v>1</v>
      </c>
      <c r="AC6" s="7">
        <v>1</v>
      </c>
      <c r="AD6" s="7">
        <v>0.992307692307692</v>
      </c>
      <c r="AE6" s="7">
        <v>1</v>
      </c>
      <c r="AF6" s="7">
        <v>1</v>
      </c>
      <c r="AG6" s="7">
        <v>0.98484848484848397</v>
      </c>
      <c r="AH6" s="7">
        <v>1</v>
      </c>
      <c r="AI6" s="7">
        <v>1</v>
      </c>
      <c r="AJ6" s="7">
        <v>1</v>
      </c>
      <c r="AK6" s="7">
        <v>1</v>
      </c>
      <c r="AL6" s="7">
        <v>1</v>
      </c>
      <c r="AM6" s="7">
        <v>1</v>
      </c>
      <c r="AN6" s="7">
        <v>1</v>
      </c>
      <c r="AO6" s="7">
        <v>1</v>
      </c>
      <c r="AP6" s="7">
        <v>1</v>
      </c>
      <c r="AQ6" s="7">
        <v>0.992307692307692</v>
      </c>
      <c r="AR6" s="7">
        <v>0.992307692307692</v>
      </c>
      <c r="AS6" s="7">
        <v>1</v>
      </c>
      <c r="AT6" s="7">
        <v>0.992307692307692</v>
      </c>
      <c r="AU6" s="7">
        <v>1</v>
      </c>
      <c r="AV6" s="7">
        <v>1</v>
      </c>
      <c r="AW6" s="7">
        <v>0.96920821114369504</v>
      </c>
      <c r="AX6" s="7">
        <v>1</v>
      </c>
      <c r="AY6" s="7">
        <v>1</v>
      </c>
      <c r="AZ6" s="9">
        <v>1</v>
      </c>
      <c r="BA6" s="25"/>
    </row>
    <row r="7" spans="2:53" ht="15.75" thickBot="1" x14ac:dyDescent="0.3">
      <c r="B7" s="276"/>
      <c r="C7" s="3">
        <v>0.96376811594202905</v>
      </c>
      <c r="D7" s="7">
        <v>0.992307692307692</v>
      </c>
      <c r="E7" s="7">
        <v>1</v>
      </c>
      <c r="F7" s="7">
        <v>0.97667887667887598</v>
      </c>
      <c r="G7" s="7">
        <v>1</v>
      </c>
      <c r="H7" s="7">
        <v>1</v>
      </c>
      <c r="I7" s="7">
        <v>0.992307692307692</v>
      </c>
      <c r="J7" s="7">
        <v>1</v>
      </c>
      <c r="K7" s="7">
        <v>1</v>
      </c>
      <c r="L7" s="7">
        <v>0.96376811594202905</v>
      </c>
      <c r="M7" s="7">
        <v>1</v>
      </c>
      <c r="N7" s="7">
        <v>1</v>
      </c>
      <c r="O7" s="7">
        <v>0.98484848484848397</v>
      </c>
      <c r="P7" s="7">
        <v>1</v>
      </c>
      <c r="Q7" s="8">
        <v>1</v>
      </c>
      <c r="R7" s="7">
        <v>0.96376811594202905</v>
      </c>
      <c r="S7" s="7">
        <v>1</v>
      </c>
      <c r="T7" s="7">
        <v>1</v>
      </c>
      <c r="U7" s="7">
        <v>1</v>
      </c>
      <c r="V7" s="7">
        <v>1</v>
      </c>
      <c r="W7" s="7">
        <v>1</v>
      </c>
      <c r="X7" s="7">
        <v>1</v>
      </c>
      <c r="Y7" s="7">
        <v>1</v>
      </c>
      <c r="Z7" s="7">
        <v>1</v>
      </c>
      <c r="AA7" s="9">
        <v>1</v>
      </c>
      <c r="AB7" s="7">
        <v>1</v>
      </c>
      <c r="AC7" s="7">
        <v>1</v>
      </c>
      <c r="AD7" s="7">
        <v>0.992307692307692</v>
      </c>
      <c r="AE7" s="7">
        <v>1</v>
      </c>
      <c r="AF7" s="7">
        <v>1</v>
      </c>
      <c r="AG7" s="7">
        <v>0.98484848484848397</v>
      </c>
      <c r="AH7" s="7">
        <v>1</v>
      </c>
      <c r="AI7" s="7">
        <v>1</v>
      </c>
      <c r="AJ7" s="7">
        <v>1</v>
      </c>
      <c r="AK7" s="7">
        <v>1</v>
      </c>
      <c r="AL7" s="7">
        <v>1</v>
      </c>
      <c r="AM7" s="7">
        <v>1</v>
      </c>
      <c r="AN7" s="7">
        <v>1</v>
      </c>
      <c r="AO7" s="7">
        <v>1</v>
      </c>
      <c r="AP7" s="7">
        <v>1</v>
      </c>
      <c r="AQ7" s="7">
        <v>0.992307692307692</v>
      </c>
      <c r="AR7" s="7">
        <v>0.992307692307692</v>
      </c>
      <c r="AS7" s="7">
        <v>1</v>
      </c>
      <c r="AT7" s="7">
        <v>0.992307692307692</v>
      </c>
      <c r="AU7" s="7">
        <v>1</v>
      </c>
      <c r="AV7" s="7">
        <v>1</v>
      </c>
      <c r="AW7" s="7">
        <v>0.97761194029850695</v>
      </c>
      <c r="AX7" s="7">
        <v>1</v>
      </c>
      <c r="AY7" s="7">
        <v>1</v>
      </c>
      <c r="AZ7" s="9">
        <v>1</v>
      </c>
      <c r="BA7" s="25"/>
    </row>
    <row r="8" spans="2:53" ht="15.75" thickBot="1" x14ac:dyDescent="0.3">
      <c r="B8" s="12" t="s">
        <v>2</v>
      </c>
      <c r="C8" s="13">
        <f t="shared" ref="C8:AH8" si="2">AVERAGE(C6:C7)</f>
        <v>0.96376811594202905</v>
      </c>
      <c r="D8" s="14">
        <f t="shared" si="2"/>
        <v>0.992307692307692</v>
      </c>
      <c r="E8" s="14">
        <f t="shared" si="2"/>
        <v>1</v>
      </c>
      <c r="F8" s="14">
        <f t="shared" si="2"/>
        <v>0.98076368076367992</v>
      </c>
      <c r="G8" s="14">
        <f t="shared" si="2"/>
        <v>1</v>
      </c>
      <c r="H8" s="14">
        <f t="shared" si="2"/>
        <v>1</v>
      </c>
      <c r="I8" s="14">
        <f t="shared" si="2"/>
        <v>0.992307692307692</v>
      </c>
      <c r="J8" s="14">
        <f t="shared" si="2"/>
        <v>1</v>
      </c>
      <c r="K8" s="14">
        <f t="shared" si="2"/>
        <v>1</v>
      </c>
      <c r="L8" s="14">
        <f t="shared" si="2"/>
        <v>0.96376811594202905</v>
      </c>
      <c r="M8" s="14">
        <f t="shared" si="2"/>
        <v>1</v>
      </c>
      <c r="N8" s="14">
        <f t="shared" si="2"/>
        <v>1</v>
      </c>
      <c r="O8" s="14">
        <f t="shared" si="2"/>
        <v>0.98484848484848397</v>
      </c>
      <c r="P8" s="14">
        <f t="shared" si="2"/>
        <v>1</v>
      </c>
      <c r="Q8" s="14">
        <f t="shared" si="2"/>
        <v>1</v>
      </c>
      <c r="R8" s="14">
        <f t="shared" si="2"/>
        <v>0.96376811594202905</v>
      </c>
      <c r="S8" s="14">
        <f t="shared" si="2"/>
        <v>1</v>
      </c>
      <c r="T8" s="14">
        <f t="shared" si="2"/>
        <v>1</v>
      </c>
      <c r="U8" s="14">
        <f t="shared" si="2"/>
        <v>1</v>
      </c>
      <c r="V8" s="14">
        <f t="shared" si="2"/>
        <v>1</v>
      </c>
      <c r="W8" s="14">
        <f t="shared" si="2"/>
        <v>1</v>
      </c>
      <c r="X8" s="14">
        <f t="shared" si="2"/>
        <v>1</v>
      </c>
      <c r="Y8" s="14">
        <f t="shared" si="2"/>
        <v>1</v>
      </c>
      <c r="Z8" s="14">
        <f t="shared" si="2"/>
        <v>0.99615384615384595</v>
      </c>
      <c r="AA8" s="15">
        <f t="shared" si="2"/>
        <v>1</v>
      </c>
      <c r="AB8" s="16">
        <f t="shared" si="2"/>
        <v>1</v>
      </c>
      <c r="AC8" s="16">
        <f t="shared" si="2"/>
        <v>1</v>
      </c>
      <c r="AD8" s="16">
        <f t="shared" si="2"/>
        <v>0.992307692307692</v>
      </c>
      <c r="AE8" s="16">
        <f t="shared" si="2"/>
        <v>1</v>
      </c>
      <c r="AF8" s="16">
        <f t="shared" si="2"/>
        <v>1</v>
      </c>
      <c r="AG8" s="16">
        <f t="shared" si="2"/>
        <v>0.98484848484848397</v>
      </c>
      <c r="AH8" s="16">
        <f t="shared" si="2"/>
        <v>1</v>
      </c>
      <c r="AI8" s="16">
        <f t="shared" ref="AI8:AZ8" si="3">AVERAGE(AI6:AI7)</f>
        <v>1</v>
      </c>
      <c r="AJ8" s="16">
        <f t="shared" si="3"/>
        <v>1</v>
      </c>
      <c r="AK8" s="16">
        <f t="shared" si="3"/>
        <v>1</v>
      </c>
      <c r="AL8" s="16">
        <f t="shared" si="3"/>
        <v>1</v>
      </c>
      <c r="AM8" s="16">
        <f t="shared" si="3"/>
        <v>1</v>
      </c>
      <c r="AN8" s="16">
        <f t="shared" si="3"/>
        <v>1</v>
      </c>
      <c r="AO8" s="16">
        <f t="shared" si="3"/>
        <v>1</v>
      </c>
      <c r="AP8" s="16">
        <f t="shared" si="3"/>
        <v>1</v>
      </c>
      <c r="AQ8" s="16">
        <f t="shared" si="3"/>
        <v>0.992307692307692</v>
      </c>
      <c r="AR8" s="16">
        <f t="shared" si="3"/>
        <v>0.992307692307692</v>
      </c>
      <c r="AS8" s="16">
        <f t="shared" si="3"/>
        <v>1</v>
      </c>
      <c r="AT8" s="16">
        <f t="shared" si="3"/>
        <v>0.992307692307692</v>
      </c>
      <c r="AU8" s="16">
        <f t="shared" si="3"/>
        <v>1</v>
      </c>
      <c r="AV8" s="16">
        <f t="shared" si="3"/>
        <v>1</v>
      </c>
      <c r="AW8" s="16">
        <f t="shared" si="3"/>
        <v>0.97341007572110105</v>
      </c>
      <c r="AX8" s="16">
        <f t="shared" si="3"/>
        <v>1</v>
      </c>
      <c r="AY8" s="16">
        <f t="shared" si="3"/>
        <v>1</v>
      </c>
      <c r="AZ8" s="17">
        <f t="shared" si="3"/>
        <v>1</v>
      </c>
      <c r="BA8" s="26">
        <f>AVERAGE(C8:AZ8)</f>
        <v>0.99530350148015656</v>
      </c>
    </row>
    <row r="9" spans="2:53" x14ac:dyDescent="0.25">
      <c r="B9" s="275" t="s">
        <v>19</v>
      </c>
      <c r="C9" s="5">
        <v>1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4">
        <v>1</v>
      </c>
      <c r="M9" s="4">
        <v>1</v>
      </c>
      <c r="N9" s="4">
        <v>1</v>
      </c>
      <c r="O9" s="4">
        <v>1</v>
      </c>
      <c r="P9" s="4">
        <v>1</v>
      </c>
      <c r="Q9" s="4">
        <v>1</v>
      </c>
      <c r="R9" s="4">
        <v>1</v>
      </c>
      <c r="S9" s="4">
        <v>1</v>
      </c>
      <c r="T9" s="4">
        <v>1</v>
      </c>
      <c r="U9" s="4">
        <v>1</v>
      </c>
      <c r="V9" s="4">
        <v>1</v>
      </c>
      <c r="W9" s="4">
        <v>1</v>
      </c>
      <c r="X9" s="4">
        <v>1</v>
      </c>
      <c r="Y9" s="4">
        <v>1</v>
      </c>
      <c r="Z9" s="4">
        <v>0.984375</v>
      </c>
      <c r="AA9" s="6">
        <v>1</v>
      </c>
      <c r="AB9" s="5">
        <v>1</v>
      </c>
      <c r="AC9" s="4">
        <v>1</v>
      </c>
      <c r="AD9" s="4">
        <v>1</v>
      </c>
      <c r="AE9" s="4">
        <v>1</v>
      </c>
      <c r="AF9" s="4">
        <v>1</v>
      </c>
      <c r="AG9" s="4">
        <v>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  <c r="AX9" s="4">
        <v>1</v>
      </c>
      <c r="AY9" s="4">
        <v>1</v>
      </c>
      <c r="AZ9" s="6">
        <v>1</v>
      </c>
      <c r="BA9" s="25"/>
    </row>
    <row r="10" spans="2:53" ht="15.75" thickBot="1" x14ac:dyDescent="0.3">
      <c r="B10" s="276"/>
      <c r="C10" s="10">
        <v>1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</v>
      </c>
      <c r="M10" s="7">
        <v>1</v>
      </c>
      <c r="N10" s="7">
        <v>1</v>
      </c>
      <c r="O10" s="7">
        <v>1</v>
      </c>
      <c r="P10" s="7">
        <v>1</v>
      </c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  <c r="W10" s="7">
        <v>1</v>
      </c>
      <c r="X10" s="7">
        <v>1</v>
      </c>
      <c r="Y10" s="7">
        <v>1</v>
      </c>
      <c r="Z10" s="7">
        <v>0.984375</v>
      </c>
      <c r="AA10" s="9">
        <v>1</v>
      </c>
      <c r="AB10" s="10">
        <v>1</v>
      </c>
      <c r="AC10" s="7">
        <v>1</v>
      </c>
      <c r="AD10" s="7">
        <v>1</v>
      </c>
      <c r="AE10" s="7">
        <v>1</v>
      </c>
      <c r="AF10" s="7">
        <v>1</v>
      </c>
      <c r="AG10" s="7">
        <v>1</v>
      </c>
      <c r="AH10" s="7">
        <v>1</v>
      </c>
      <c r="AI10" s="7">
        <v>1</v>
      </c>
      <c r="AJ10" s="7">
        <v>1</v>
      </c>
      <c r="AK10" s="7">
        <v>1</v>
      </c>
      <c r="AL10" s="7">
        <v>1</v>
      </c>
      <c r="AM10" s="7">
        <v>1</v>
      </c>
      <c r="AN10" s="7">
        <v>1</v>
      </c>
      <c r="AO10" s="7">
        <v>1</v>
      </c>
      <c r="AP10" s="7">
        <v>1</v>
      </c>
      <c r="AQ10" s="7">
        <v>1</v>
      </c>
      <c r="AR10" s="7">
        <v>1</v>
      </c>
      <c r="AS10" s="7">
        <v>1</v>
      </c>
      <c r="AT10" s="7">
        <v>1</v>
      </c>
      <c r="AU10" s="7">
        <v>1</v>
      </c>
      <c r="AV10" s="7">
        <v>1</v>
      </c>
      <c r="AW10" s="7">
        <v>0.984375</v>
      </c>
      <c r="AX10" s="7">
        <v>1</v>
      </c>
      <c r="AY10" s="7">
        <v>1</v>
      </c>
      <c r="AZ10" s="9">
        <v>1</v>
      </c>
      <c r="BA10" s="25"/>
    </row>
    <row r="11" spans="2:53" ht="15.75" thickBot="1" x14ac:dyDescent="0.3">
      <c r="B11" s="12" t="s">
        <v>2</v>
      </c>
      <c r="C11" s="13">
        <f>AVERAGE(C9:C10)</f>
        <v>1</v>
      </c>
      <c r="D11" s="14">
        <f t="shared" ref="D11:AA11" si="4">AVERAGE(D9:D10)</f>
        <v>1</v>
      </c>
      <c r="E11" s="14">
        <f t="shared" si="4"/>
        <v>1</v>
      </c>
      <c r="F11" s="14">
        <f t="shared" si="4"/>
        <v>1</v>
      </c>
      <c r="G11" s="14">
        <f t="shared" si="4"/>
        <v>1</v>
      </c>
      <c r="H11" s="14">
        <f t="shared" si="4"/>
        <v>1</v>
      </c>
      <c r="I11" s="14">
        <f t="shared" si="4"/>
        <v>1</v>
      </c>
      <c r="J11" s="14">
        <f t="shared" si="4"/>
        <v>1</v>
      </c>
      <c r="K11" s="14">
        <f t="shared" si="4"/>
        <v>1</v>
      </c>
      <c r="L11" s="14">
        <f t="shared" si="4"/>
        <v>1</v>
      </c>
      <c r="M11" s="14">
        <f t="shared" si="4"/>
        <v>1</v>
      </c>
      <c r="N11" s="14">
        <f t="shared" si="4"/>
        <v>1</v>
      </c>
      <c r="O11" s="14">
        <f t="shared" si="4"/>
        <v>1</v>
      </c>
      <c r="P11" s="14">
        <f t="shared" si="4"/>
        <v>1</v>
      </c>
      <c r="Q11" s="14">
        <f t="shared" si="4"/>
        <v>1</v>
      </c>
      <c r="R11" s="14">
        <f t="shared" si="4"/>
        <v>1</v>
      </c>
      <c r="S11" s="14">
        <f t="shared" si="4"/>
        <v>1</v>
      </c>
      <c r="T11" s="14">
        <f t="shared" si="4"/>
        <v>1</v>
      </c>
      <c r="U11" s="14">
        <f t="shared" si="4"/>
        <v>1</v>
      </c>
      <c r="V11" s="14">
        <f t="shared" si="4"/>
        <v>1</v>
      </c>
      <c r="W11" s="14">
        <f t="shared" si="4"/>
        <v>1</v>
      </c>
      <c r="X11" s="14">
        <f t="shared" si="4"/>
        <v>1</v>
      </c>
      <c r="Y11" s="14">
        <f t="shared" si="4"/>
        <v>1</v>
      </c>
      <c r="Z11" s="14">
        <f t="shared" si="4"/>
        <v>0.984375</v>
      </c>
      <c r="AA11" s="15">
        <f t="shared" si="4"/>
        <v>1</v>
      </c>
      <c r="AB11" s="13">
        <f>AVERAGE(AB9:AB10)</f>
        <v>1</v>
      </c>
      <c r="AC11" s="14">
        <f t="shared" ref="AC11:AZ11" si="5">AVERAGE(AC9:AC10)</f>
        <v>1</v>
      </c>
      <c r="AD11" s="14">
        <f t="shared" si="5"/>
        <v>1</v>
      </c>
      <c r="AE11" s="14">
        <f t="shared" si="5"/>
        <v>1</v>
      </c>
      <c r="AF11" s="14">
        <f t="shared" si="5"/>
        <v>1</v>
      </c>
      <c r="AG11" s="14">
        <f t="shared" si="5"/>
        <v>1</v>
      </c>
      <c r="AH11" s="14">
        <f t="shared" si="5"/>
        <v>1</v>
      </c>
      <c r="AI11" s="14">
        <f t="shared" si="5"/>
        <v>1</v>
      </c>
      <c r="AJ11" s="14">
        <f t="shared" si="5"/>
        <v>1</v>
      </c>
      <c r="AK11" s="14">
        <f t="shared" si="5"/>
        <v>1</v>
      </c>
      <c r="AL11" s="14">
        <f t="shared" si="5"/>
        <v>1</v>
      </c>
      <c r="AM11" s="14">
        <f t="shared" si="5"/>
        <v>1</v>
      </c>
      <c r="AN11" s="14">
        <f t="shared" si="5"/>
        <v>1</v>
      </c>
      <c r="AO11" s="14">
        <f t="shared" si="5"/>
        <v>1</v>
      </c>
      <c r="AP11" s="14">
        <f t="shared" si="5"/>
        <v>1</v>
      </c>
      <c r="AQ11" s="14">
        <f t="shared" si="5"/>
        <v>1</v>
      </c>
      <c r="AR11" s="14">
        <f t="shared" si="5"/>
        <v>1</v>
      </c>
      <c r="AS11" s="14">
        <f t="shared" si="5"/>
        <v>1</v>
      </c>
      <c r="AT11" s="14">
        <f t="shared" si="5"/>
        <v>1</v>
      </c>
      <c r="AU11" s="14">
        <f t="shared" si="5"/>
        <v>1</v>
      </c>
      <c r="AV11" s="14">
        <f t="shared" si="5"/>
        <v>1</v>
      </c>
      <c r="AW11" s="14">
        <f t="shared" si="5"/>
        <v>0.9921875</v>
      </c>
      <c r="AX11" s="14">
        <f t="shared" si="5"/>
        <v>1</v>
      </c>
      <c r="AY11" s="14">
        <f t="shared" si="5"/>
        <v>1</v>
      </c>
      <c r="AZ11" s="15">
        <f t="shared" si="5"/>
        <v>1</v>
      </c>
      <c r="BA11" s="26">
        <f>AVERAGE(C11:AZ11)</f>
        <v>0.99953124999999998</v>
      </c>
    </row>
    <row r="12" spans="2:53" x14ac:dyDescent="0.25">
      <c r="B12" s="275" t="s">
        <v>20</v>
      </c>
      <c r="C12" s="7">
        <v>0.921875</v>
      </c>
      <c r="D12" s="7">
        <v>0.984375</v>
      </c>
      <c r="E12" s="7">
        <v>1</v>
      </c>
      <c r="F12" s="7">
        <v>0.96875</v>
      </c>
      <c r="G12" s="7">
        <v>1</v>
      </c>
      <c r="H12" s="7">
        <v>1</v>
      </c>
      <c r="I12" s="7">
        <v>0.984375</v>
      </c>
      <c r="J12" s="7">
        <v>1</v>
      </c>
      <c r="K12" s="7">
        <v>1</v>
      </c>
      <c r="L12" s="7">
        <v>0.921875</v>
      </c>
      <c r="M12" s="7">
        <v>1</v>
      </c>
      <c r="N12" s="7">
        <v>1</v>
      </c>
      <c r="O12" s="7">
        <v>0.96875</v>
      </c>
      <c r="P12" s="7">
        <v>1</v>
      </c>
      <c r="Q12" s="7">
        <v>1</v>
      </c>
      <c r="R12" s="7">
        <v>0.921875</v>
      </c>
      <c r="S12" s="7">
        <v>1</v>
      </c>
      <c r="T12" s="7">
        <v>1</v>
      </c>
      <c r="U12" s="7">
        <v>1</v>
      </c>
      <c r="V12" s="7">
        <v>1</v>
      </c>
      <c r="W12" s="7">
        <v>1</v>
      </c>
      <c r="X12" s="7">
        <v>1</v>
      </c>
      <c r="Y12" s="7">
        <v>1</v>
      </c>
      <c r="Z12" s="7">
        <v>1</v>
      </c>
      <c r="AA12" s="9">
        <v>1</v>
      </c>
      <c r="AB12" s="7">
        <v>1</v>
      </c>
      <c r="AC12" s="7">
        <v>1</v>
      </c>
      <c r="AD12" s="7">
        <v>0.984375</v>
      </c>
      <c r="AE12" s="8">
        <v>1</v>
      </c>
      <c r="AF12" s="8">
        <v>1</v>
      </c>
      <c r="AG12" s="7">
        <v>0.96875</v>
      </c>
      <c r="AH12" s="8">
        <v>1</v>
      </c>
      <c r="AI12" s="8">
        <v>1</v>
      </c>
      <c r="AJ12" s="8">
        <v>1</v>
      </c>
      <c r="AK12" s="8">
        <v>1</v>
      </c>
      <c r="AL12" s="8">
        <v>1</v>
      </c>
      <c r="AM12" s="8">
        <v>1</v>
      </c>
      <c r="AN12" s="8">
        <v>1</v>
      </c>
      <c r="AO12" s="8">
        <v>1</v>
      </c>
      <c r="AP12" s="8">
        <v>1</v>
      </c>
      <c r="AQ12" s="7">
        <v>0.984375</v>
      </c>
      <c r="AR12" s="7">
        <v>0.984375</v>
      </c>
      <c r="AS12" s="8">
        <v>1</v>
      </c>
      <c r="AT12" s="7">
        <v>0.984375</v>
      </c>
      <c r="AU12" s="8">
        <v>1</v>
      </c>
      <c r="AV12" s="8">
        <v>1</v>
      </c>
      <c r="AW12" s="7">
        <v>0.953125</v>
      </c>
      <c r="AX12" s="8">
        <v>1</v>
      </c>
      <c r="AY12" s="8">
        <v>1</v>
      </c>
      <c r="AZ12" s="9">
        <v>1</v>
      </c>
      <c r="BA12" s="25"/>
    </row>
    <row r="13" spans="2:53" ht="15.75" thickBot="1" x14ac:dyDescent="0.3">
      <c r="B13" s="276"/>
      <c r="C13" s="7">
        <v>0.921875</v>
      </c>
      <c r="D13" s="7">
        <v>0.984375</v>
      </c>
      <c r="E13" s="7">
        <v>1</v>
      </c>
      <c r="F13" s="7">
        <v>0.96875</v>
      </c>
      <c r="G13" s="7">
        <v>1</v>
      </c>
      <c r="H13" s="7">
        <v>1</v>
      </c>
      <c r="I13" s="7">
        <v>0.984375</v>
      </c>
      <c r="J13" s="7">
        <v>1</v>
      </c>
      <c r="K13" s="7">
        <v>1</v>
      </c>
      <c r="L13" s="7">
        <v>0.921875</v>
      </c>
      <c r="M13" s="7">
        <v>1</v>
      </c>
      <c r="N13" s="7">
        <v>1</v>
      </c>
      <c r="O13" s="7">
        <v>0.96875</v>
      </c>
      <c r="P13" s="7">
        <v>1</v>
      </c>
      <c r="Q13" s="7">
        <v>1</v>
      </c>
      <c r="R13" s="7">
        <v>0.921875</v>
      </c>
      <c r="S13" s="7">
        <v>1</v>
      </c>
      <c r="T13" s="7">
        <v>1</v>
      </c>
      <c r="U13" s="7">
        <v>1</v>
      </c>
      <c r="V13" s="7">
        <v>1</v>
      </c>
      <c r="W13" s="7">
        <v>1</v>
      </c>
      <c r="X13" s="7">
        <v>1</v>
      </c>
      <c r="Y13" s="7">
        <v>1</v>
      </c>
      <c r="Z13" s="7">
        <v>1</v>
      </c>
      <c r="AA13" s="9">
        <v>1</v>
      </c>
      <c r="AB13" s="7">
        <v>1</v>
      </c>
      <c r="AC13" s="7">
        <v>1</v>
      </c>
      <c r="AD13" s="7">
        <v>0.984375</v>
      </c>
      <c r="AE13" s="7">
        <v>1</v>
      </c>
      <c r="AF13" s="7">
        <v>1</v>
      </c>
      <c r="AG13" s="7">
        <v>0.96875</v>
      </c>
      <c r="AH13" s="7">
        <v>1</v>
      </c>
      <c r="AI13" s="7">
        <v>1</v>
      </c>
      <c r="AJ13" s="7">
        <v>1</v>
      </c>
      <c r="AK13" s="7">
        <v>1</v>
      </c>
      <c r="AL13" s="7">
        <v>1</v>
      </c>
      <c r="AM13" s="7">
        <v>1</v>
      </c>
      <c r="AN13" s="7">
        <v>1</v>
      </c>
      <c r="AO13" s="7">
        <v>1</v>
      </c>
      <c r="AP13" s="7">
        <v>1</v>
      </c>
      <c r="AQ13" s="7">
        <v>0.984375</v>
      </c>
      <c r="AR13" s="7">
        <v>0.984375</v>
      </c>
      <c r="AS13" s="7">
        <v>1</v>
      </c>
      <c r="AT13" s="7">
        <v>0.984375</v>
      </c>
      <c r="AU13" s="7">
        <v>1</v>
      </c>
      <c r="AV13" s="7">
        <v>1</v>
      </c>
      <c r="AW13" s="7">
        <v>0.953125</v>
      </c>
      <c r="AX13" s="7">
        <v>1</v>
      </c>
      <c r="AY13" s="7">
        <v>1</v>
      </c>
      <c r="AZ13" s="9">
        <v>1</v>
      </c>
      <c r="BA13" s="25"/>
    </row>
    <row r="14" spans="2:53" ht="15.75" thickBot="1" x14ac:dyDescent="0.3">
      <c r="B14" s="12" t="s">
        <v>2</v>
      </c>
      <c r="C14" s="16">
        <f>AVERAGE(C12:C13)</f>
        <v>0.921875</v>
      </c>
      <c r="D14" s="16">
        <f t="shared" ref="D14:AA14" si="6">AVERAGE(D12:D13)</f>
        <v>0.984375</v>
      </c>
      <c r="E14" s="16">
        <f t="shared" si="6"/>
        <v>1</v>
      </c>
      <c r="F14" s="16">
        <f t="shared" si="6"/>
        <v>0.96875</v>
      </c>
      <c r="G14" s="16">
        <f t="shared" si="6"/>
        <v>1</v>
      </c>
      <c r="H14" s="16">
        <f t="shared" si="6"/>
        <v>1</v>
      </c>
      <c r="I14" s="16">
        <f t="shared" si="6"/>
        <v>0.984375</v>
      </c>
      <c r="J14" s="16">
        <f t="shared" si="6"/>
        <v>1</v>
      </c>
      <c r="K14" s="16">
        <f t="shared" si="6"/>
        <v>1</v>
      </c>
      <c r="L14" s="16">
        <f t="shared" si="6"/>
        <v>0.921875</v>
      </c>
      <c r="M14" s="16">
        <f t="shared" si="6"/>
        <v>1</v>
      </c>
      <c r="N14" s="16">
        <f t="shared" si="6"/>
        <v>1</v>
      </c>
      <c r="O14" s="16">
        <f t="shared" si="6"/>
        <v>0.96875</v>
      </c>
      <c r="P14" s="16">
        <f t="shared" si="6"/>
        <v>1</v>
      </c>
      <c r="Q14" s="16">
        <f t="shared" si="6"/>
        <v>1</v>
      </c>
      <c r="R14" s="16">
        <f t="shared" si="6"/>
        <v>0.921875</v>
      </c>
      <c r="S14" s="16">
        <f t="shared" si="6"/>
        <v>1</v>
      </c>
      <c r="T14" s="16">
        <f t="shared" si="6"/>
        <v>1</v>
      </c>
      <c r="U14" s="16">
        <f t="shared" si="6"/>
        <v>1</v>
      </c>
      <c r="V14" s="16">
        <f t="shared" si="6"/>
        <v>1</v>
      </c>
      <c r="W14" s="16">
        <f t="shared" si="6"/>
        <v>1</v>
      </c>
      <c r="X14" s="16">
        <f t="shared" si="6"/>
        <v>1</v>
      </c>
      <c r="Y14" s="16">
        <f t="shared" si="6"/>
        <v>1</v>
      </c>
      <c r="Z14" s="16">
        <f t="shared" si="6"/>
        <v>1</v>
      </c>
      <c r="AA14" s="17">
        <f t="shared" si="6"/>
        <v>1</v>
      </c>
      <c r="AB14" s="16">
        <f>AVERAGE(AB12:AB13)</f>
        <v>1</v>
      </c>
      <c r="AC14" s="16">
        <f t="shared" ref="AC14:AZ14" si="7">AVERAGE(AC12:AC13)</f>
        <v>1</v>
      </c>
      <c r="AD14" s="16">
        <f t="shared" si="7"/>
        <v>0.984375</v>
      </c>
      <c r="AE14" s="16">
        <f t="shared" si="7"/>
        <v>1</v>
      </c>
      <c r="AF14" s="16">
        <f t="shared" si="7"/>
        <v>1</v>
      </c>
      <c r="AG14" s="16">
        <f t="shared" si="7"/>
        <v>0.96875</v>
      </c>
      <c r="AH14" s="16">
        <f t="shared" si="7"/>
        <v>1</v>
      </c>
      <c r="AI14" s="16">
        <f t="shared" si="7"/>
        <v>1</v>
      </c>
      <c r="AJ14" s="16">
        <f t="shared" si="7"/>
        <v>1</v>
      </c>
      <c r="AK14" s="16">
        <f t="shared" si="7"/>
        <v>1</v>
      </c>
      <c r="AL14" s="16">
        <f t="shared" si="7"/>
        <v>1</v>
      </c>
      <c r="AM14" s="16">
        <f t="shared" si="7"/>
        <v>1</v>
      </c>
      <c r="AN14" s="16">
        <f t="shared" si="7"/>
        <v>1</v>
      </c>
      <c r="AO14" s="16">
        <f t="shared" si="7"/>
        <v>1</v>
      </c>
      <c r="AP14" s="16">
        <f t="shared" si="7"/>
        <v>1</v>
      </c>
      <c r="AQ14" s="16">
        <f t="shared" si="7"/>
        <v>0.984375</v>
      </c>
      <c r="AR14" s="16">
        <f t="shared" si="7"/>
        <v>0.984375</v>
      </c>
      <c r="AS14" s="16">
        <f t="shared" si="7"/>
        <v>1</v>
      </c>
      <c r="AT14" s="16">
        <f t="shared" si="7"/>
        <v>0.984375</v>
      </c>
      <c r="AU14" s="16">
        <f t="shared" si="7"/>
        <v>1</v>
      </c>
      <c r="AV14" s="16">
        <f t="shared" si="7"/>
        <v>1</v>
      </c>
      <c r="AW14" s="16">
        <f t="shared" si="7"/>
        <v>0.953125</v>
      </c>
      <c r="AX14" s="16">
        <f t="shared" si="7"/>
        <v>1</v>
      </c>
      <c r="AY14" s="16">
        <f t="shared" si="7"/>
        <v>1</v>
      </c>
      <c r="AZ14" s="17">
        <f t="shared" si="7"/>
        <v>1</v>
      </c>
      <c r="BA14" s="26">
        <f>AVERAGE(C14:AZ14)</f>
        <v>0.99062499999999998</v>
      </c>
    </row>
    <row r="15" spans="2:53" x14ac:dyDescent="0.25">
      <c r="B15" s="277" t="s">
        <v>21</v>
      </c>
      <c r="C15" s="5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f>1-Z9</f>
        <v>1.5625E-2</v>
      </c>
      <c r="AA15" s="6">
        <v>0</v>
      </c>
      <c r="AB15" s="5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6">
        <v>0</v>
      </c>
      <c r="BA15" s="25"/>
    </row>
    <row r="16" spans="2:53" ht="15.75" thickBot="1" x14ac:dyDescent="0.3">
      <c r="B16" s="278"/>
      <c r="C16" s="10">
        <f>1-C10</f>
        <v>0</v>
      </c>
      <c r="D16" s="7">
        <f t="shared" ref="D16:AA16" si="8">1-D10</f>
        <v>0</v>
      </c>
      <c r="E16" s="7">
        <f t="shared" si="8"/>
        <v>0</v>
      </c>
      <c r="F16" s="7">
        <f t="shared" si="8"/>
        <v>0</v>
      </c>
      <c r="G16" s="7">
        <f t="shared" si="8"/>
        <v>0</v>
      </c>
      <c r="H16" s="7">
        <f t="shared" si="8"/>
        <v>0</v>
      </c>
      <c r="I16" s="7">
        <f t="shared" si="8"/>
        <v>0</v>
      </c>
      <c r="J16" s="7">
        <f t="shared" si="8"/>
        <v>0</v>
      </c>
      <c r="K16" s="7">
        <f t="shared" si="8"/>
        <v>0</v>
      </c>
      <c r="L16" s="7">
        <f t="shared" si="8"/>
        <v>0</v>
      </c>
      <c r="M16" s="7">
        <f t="shared" si="8"/>
        <v>0</v>
      </c>
      <c r="N16" s="7">
        <f t="shared" si="8"/>
        <v>0</v>
      </c>
      <c r="O16" s="7">
        <f t="shared" si="8"/>
        <v>0</v>
      </c>
      <c r="P16" s="7">
        <f t="shared" si="8"/>
        <v>0</v>
      </c>
      <c r="Q16" s="7">
        <f t="shared" si="8"/>
        <v>0</v>
      </c>
      <c r="R16" s="7">
        <f t="shared" si="8"/>
        <v>0</v>
      </c>
      <c r="S16" s="7">
        <f t="shared" si="8"/>
        <v>0</v>
      </c>
      <c r="T16" s="7">
        <f t="shared" si="8"/>
        <v>0</v>
      </c>
      <c r="U16" s="7">
        <f t="shared" si="8"/>
        <v>0</v>
      </c>
      <c r="V16" s="7">
        <f t="shared" si="8"/>
        <v>0</v>
      </c>
      <c r="W16" s="7">
        <f t="shared" si="8"/>
        <v>0</v>
      </c>
      <c r="X16" s="7">
        <f t="shared" si="8"/>
        <v>0</v>
      </c>
      <c r="Y16" s="7">
        <f t="shared" si="8"/>
        <v>0</v>
      </c>
      <c r="Z16" s="7">
        <f t="shared" si="8"/>
        <v>1.5625E-2</v>
      </c>
      <c r="AA16" s="9">
        <f t="shared" si="8"/>
        <v>0</v>
      </c>
      <c r="AB16" s="10">
        <f>1-AB10</f>
        <v>0</v>
      </c>
      <c r="AC16" s="7">
        <f t="shared" ref="AC16:AY16" si="9">1-AC10</f>
        <v>0</v>
      </c>
      <c r="AD16" s="7">
        <f t="shared" si="9"/>
        <v>0</v>
      </c>
      <c r="AE16" s="7">
        <f t="shared" si="9"/>
        <v>0</v>
      </c>
      <c r="AF16" s="7">
        <f t="shared" si="9"/>
        <v>0</v>
      </c>
      <c r="AG16" s="7">
        <f t="shared" si="9"/>
        <v>0</v>
      </c>
      <c r="AH16" s="7">
        <f t="shared" si="9"/>
        <v>0</v>
      </c>
      <c r="AI16" s="7">
        <f t="shared" si="9"/>
        <v>0</v>
      </c>
      <c r="AJ16" s="7">
        <f t="shared" si="9"/>
        <v>0</v>
      </c>
      <c r="AK16" s="7">
        <f t="shared" si="9"/>
        <v>0</v>
      </c>
      <c r="AL16" s="7">
        <f t="shared" si="9"/>
        <v>0</v>
      </c>
      <c r="AM16" s="7">
        <f t="shared" si="9"/>
        <v>0</v>
      </c>
      <c r="AN16" s="7">
        <f t="shared" si="9"/>
        <v>0</v>
      </c>
      <c r="AO16" s="7">
        <f t="shared" si="9"/>
        <v>0</v>
      </c>
      <c r="AP16" s="7">
        <f t="shared" si="9"/>
        <v>0</v>
      </c>
      <c r="AQ16" s="7">
        <f t="shared" si="9"/>
        <v>0</v>
      </c>
      <c r="AR16" s="7">
        <f t="shared" si="9"/>
        <v>0</v>
      </c>
      <c r="AS16" s="7">
        <f t="shared" si="9"/>
        <v>0</v>
      </c>
      <c r="AT16" s="7">
        <f t="shared" si="9"/>
        <v>0</v>
      </c>
      <c r="AU16" s="7">
        <f t="shared" si="9"/>
        <v>0</v>
      </c>
      <c r="AV16" s="7">
        <f t="shared" si="9"/>
        <v>0</v>
      </c>
      <c r="AW16" s="7">
        <f t="shared" si="9"/>
        <v>1.5625E-2</v>
      </c>
      <c r="AX16" s="7">
        <f t="shared" si="9"/>
        <v>0</v>
      </c>
      <c r="AY16" s="7">
        <f t="shared" si="9"/>
        <v>0</v>
      </c>
      <c r="AZ16" s="9">
        <f>1-AZ10</f>
        <v>0</v>
      </c>
      <c r="BA16" s="25"/>
    </row>
    <row r="17" spans="2:53" ht="15.75" thickBot="1" x14ac:dyDescent="0.3">
      <c r="B17" s="12" t="s">
        <v>2</v>
      </c>
      <c r="C17" s="13">
        <f t="shared" ref="C17:AB17" si="10">AVERAGE(C15:C16)</f>
        <v>0</v>
      </c>
      <c r="D17" s="14">
        <f t="shared" si="10"/>
        <v>0</v>
      </c>
      <c r="E17" s="14">
        <f t="shared" si="10"/>
        <v>0</v>
      </c>
      <c r="F17" s="14">
        <f t="shared" si="10"/>
        <v>0</v>
      </c>
      <c r="G17" s="14">
        <f t="shared" si="10"/>
        <v>0</v>
      </c>
      <c r="H17" s="14">
        <f t="shared" si="10"/>
        <v>0</v>
      </c>
      <c r="I17" s="14">
        <f t="shared" si="10"/>
        <v>0</v>
      </c>
      <c r="J17" s="14">
        <f t="shared" si="10"/>
        <v>0</v>
      </c>
      <c r="K17" s="14">
        <f t="shared" si="10"/>
        <v>0</v>
      </c>
      <c r="L17" s="14">
        <f t="shared" si="10"/>
        <v>0</v>
      </c>
      <c r="M17" s="14">
        <f t="shared" si="10"/>
        <v>0</v>
      </c>
      <c r="N17" s="14">
        <f t="shared" si="10"/>
        <v>0</v>
      </c>
      <c r="O17" s="14">
        <f t="shared" si="10"/>
        <v>0</v>
      </c>
      <c r="P17" s="14">
        <f t="shared" si="10"/>
        <v>0</v>
      </c>
      <c r="Q17" s="14">
        <f t="shared" si="10"/>
        <v>0</v>
      </c>
      <c r="R17" s="14">
        <f t="shared" si="10"/>
        <v>0</v>
      </c>
      <c r="S17" s="14">
        <f t="shared" si="10"/>
        <v>0</v>
      </c>
      <c r="T17" s="14">
        <f t="shared" si="10"/>
        <v>0</v>
      </c>
      <c r="U17" s="14">
        <f t="shared" si="10"/>
        <v>0</v>
      </c>
      <c r="V17" s="14">
        <f t="shared" si="10"/>
        <v>0</v>
      </c>
      <c r="W17" s="14">
        <f t="shared" si="10"/>
        <v>0</v>
      </c>
      <c r="X17" s="14">
        <f t="shared" si="10"/>
        <v>0</v>
      </c>
      <c r="Y17" s="14">
        <f t="shared" si="10"/>
        <v>0</v>
      </c>
      <c r="Z17" s="14">
        <f t="shared" si="10"/>
        <v>1.5625E-2</v>
      </c>
      <c r="AA17" s="15">
        <f t="shared" si="10"/>
        <v>0</v>
      </c>
      <c r="AB17" s="13">
        <f t="shared" si="10"/>
        <v>0</v>
      </c>
      <c r="AC17" s="14">
        <f t="shared" ref="AC17:AZ17" si="11">AVERAGE(AC15:AC16)</f>
        <v>0</v>
      </c>
      <c r="AD17" s="14">
        <f t="shared" si="11"/>
        <v>0</v>
      </c>
      <c r="AE17" s="14">
        <f t="shared" si="11"/>
        <v>0</v>
      </c>
      <c r="AF17" s="14">
        <f t="shared" si="11"/>
        <v>0</v>
      </c>
      <c r="AG17" s="14">
        <f t="shared" si="11"/>
        <v>0</v>
      </c>
      <c r="AH17" s="14">
        <f t="shared" si="11"/>
        <v>0</v>
      </c>
      <c r="AI17" s="14">
        <f t="shared" si="11"/>
        <v>0</v>
      </c>
      <c r="AJ17" s="14">
        <f t="shared" si="11"/>
        <v>0</v>
      </c>
      <c r="AK17" s="14">
        <f t="shared" si="11"/>
        <v>0</v>
      </c>
      <c r="AL17" s="14">
        <f t="shared" si="11"/>
        <v>0</v>
      </c>
      <c r="AM17" s="14">
        <f t="shared" si="11"/>
        <v>0</v>
      </c>
      <c r="AN17" s="14">
        <f t="shared" si="11"/>
        <v>0</v>
      </c>
      <c r="AO17" s="14">
        <f t="shared" si="11"/>
        <v>0</v>
      </c>
      <c r="AP17" s="14">
        <f t="shared" si="11"/>
        <v>0</v>
      </c>
      <c r="AQ17" s="14">
        <f t="shared" si="11"/>
        <v>0</v>
      </c>
      <c r="AR17" s="14">
        <f t="shared" si="11"/>
        <v>0</v>
      </c>
      <c r="AS17" s="14">
        <f t="shared" si="11"/>
        <v>0</v>
      </c>
      <c r="AT17" s="14">
        <f t="shared" si="11"/>
        <v>0</v>
      </c>
      <c r="AU17" s="14">
        <f t="shared" si="11"/>
        <v>0</v>
      </c>
      <c r="AV17" s="14">
        <f t="shared" si="11"/>
        <v>0</v>
      </c>
      <c r="AW17" s="14">
        <f t="shared" si="11"/>
        <v>7.8125E-3</v>
      </c>
      <c r="AX17" s="14">
        <f t="shared" si="11"/>
        <v>0</v>
      </c>
      <c r="AY17" s="14">
        <f t="shared" si="11"/>
        <v>0</v>
      </c>
      <c r="AZ17" s="15">
        <f t="shared" si="11"/>
        <v>0</v>
      </c>
      <c r="BA17" s="26">
        <f>AVERAGE(C17:AZ17)</f>
        <v>4.6874999999999998E-4</v>
      </c>
    </row>
    <row r="18" spans="2:53" x14ac:dyDescent="0.25">
      <c r="B18" s="277" t="s">
        <v>22</v>
      </c>
      <c r="C18" s="7">
        <f t="shared" ref="C18:AA18" si="12">1-C12</f>
        <v>7.8125E-2</v>
      </c>
      <c r="D18" s="7">
        <f t="shared" si="12"/>
        <v>1.5625E-2</v>
      </c>
      <c r="E18" s="7">
        <f t="shared" si="12"/>
        <v>0</v>
      </c>
      <c r="F18" s="7">
        <f t="shared" si="12"/>
        <v>3.125E-2</v>
      </c>
      <c r="G18" s="7">
        <f t="shared" si="12"/>
        <v>0</v>
      </c>
      <c r="H18" s="7">
        <f t="shared" si="12"/>
        <v>0</v>
      </c>
      <c r="I18" s="7">
        <f t="shared" si="12"/>
        <v>1.5625E-2</v>
      </c>
      <c r="J18" s="7">
        <f t="shared" si="12"/>
        <v>0</v>
      </c>
      <c r="K18" s="7">
        <f t="shared" si="12"/>
        <v>0</v>
      </c>
      <c r="L18" s="7">
        <f t="shared" si="12"/>
        <v>7.8125E-2</v>
      </c>
      <c r="M18" s="7">
        <f t="shared" si="12"/>
        <v>0</v>
      </c>
      <c r="N18" s="7">
        <f t="shared" si="12"/>
        <v>0</v>
      </c>
      <c r="O18" s="7">
        <f t="shared" si="12"/>
        <v>3.125E-2</v>
      </c>
      <c r="P18" s="7">
        <f t="shared" si="12"/>
        <v>0</v>
      </c>
      <c r="Q18" s="7">
        <f t="shared" si="12"/>
        <v>0</v>
      </c>
      <c r="R18" s="7">
        <f t="shared" si="12"/>
        <v>7.8125E-2</v>
      </c>
      <c r="S18" s="7">
        <f t="shared" si="12"/>
        <v>0</v>
      </c>
      <c r="T18" s="7">
        <f t="shared" si="12"/>
        <v>0</v>
      </c>
      <c r="U18" s="7">
        <f t="shared" si="12"/>
        <v>0</v>
      </c>
      <c r="V18" s="7">
        <f t="shared" si="12"/>
        <v>0</v>
      </c>
      <c r="W18" s="7">
        <f t="shared" si="12"/>
        <v>0</v>
      </c>
      <c r="X18" s="7">
        <f t="shared" si="12"/>
        <v>0</v>
      </c>
      <c r="Y18" s="7">
        <f t="shared" si="12"/>
        <v>0</v>
      </c>
      <c r="Z18" s="7">
        <f t="shared" si="12"/>
        <v>0</v>
      </c>
      <c r="AA18" s="9">
        <f t="shared" si="12"/>
        <v>0</v>
      </c>
      <c r="AB18" s="7">
        <f>1-AB12</f>
        <v>0</v>
      </c>
      <c r="AC18" s="7">
        <f t="shared" ref="AC18:AH18" si="13">1-AC12</f>
        <v>0</v>
      </c>
      <c r="AD18" s="7">
        <f t="shared" si="13"/>
        <v>1.5625E-2</v>
      </c>
      <c r="AE18" s="7">
        <f t="shared" si="13"/>
        <v>0</v>
      </c>
      <c r="AF18" s="7">
        <f t="shared" si="13"/>
        <v>0</v>
      </c>
      <c r="AG18" s="7">
        <f t="shared" si="13"/>
        <v>3.125E-2</v>
      </c>
      <c r="AH18" s="7">
        <f t="shared" si="13"/>
        <v>0</v>
      </c>
      <c r="AI18" s="7">
        <f t="shared" ref="AI18:AT18" si="14">1-AI12</f>
        <v>0</v>
      </c>
      <c r="AJ18" s="7">
        <f t="shared" si="14"/>
        <v>0</v>
      </c>
      <c r="AK18" s="7">
        <f t="shared" si="14"/>
        <v>0</v>
      </c>
      <c r="AL18" s="7">
        <f t="shared" si="14"/>
        <v>0</v>
      </c>
      <c r="AM18" s="7">
        <f t="shared" si="14"/>
        <v>0</v>
      </c>
      <c r="AN18" s="7">
        <f t="shared" si="14"/>
        <v>0</v>
      </c>
      <c r="AO18" s="7">
        <f t="shared" si="14"/>
        <v>0</v>
      </c>
      <c r="AP18" s="7">
        <f t="shared" si="14"/>
        <v>0</v>
      </c>
      <c r="AQ18" s="7">
        <f t="shared" si="14"/>
        <v>1.5625E-2</v>
      </c>
      <c r="AR18" s="7">
        <f t="shared" si="14"/>
        <v>1.5625E-2</v>
      </c>
      <c r="AS18" s="7">
        <f t="shared" si="14"/>
        <v>0</v>
      </c>
      <c r="AT18" s="7">
        <f t="shared" si="14"/>
        <v>1.5625E-2</v>
      </c>
      <c r="AU18" s="7">
        <f t="shared" ref="AU18:AZ18" si="15">1-AU12</f>
        <v>0</v>
      </c>
      <c r="AV18" s="7">
        <f t="shared" si="15"/>
        <v>0</v>
      </c>
      <c r="AW18" s="7">
        <f t="shared" si="15"/>
        <v>4.6875E-2</v>
      </c>
      <c r="AX18" s="7">
        <f t="shared" si="15"/>
        <v>0</v>
      </c>
      <c r="AY18" s="7">
        <f t="shared" si="15"/>
        <v>0</v>
      </c>
      <c r="AZ18" s="9">
        <f t="shared" si="15"/>
        <v>0</v>
      </c>
      <c r="BA18" s="25"/>
    </row>
    <row r="19" spans="2:53" ht="15.75" thickBot="1" x14ac:dyDescent="0.3">
      <c r="B19" s="278"/>
      <c r="C19" s="7">
        <f t="shared" ref="C19:AA19" si="16">1-C13</f>
        <v>7.8125E-2</v>
      </c>
      <c r="D19" s="7">
        <f t="shared" si="16"/>
        <v>1.5625E-2</v>
      </c>
      <c r="E19" s="7">
        <f t="shared" si="16"/>
        <v>0</v>
      </c>
      <c r="F19" s="7">
        <f t="shared" si="16"/>
        <v>3.125E-2</v>
      </c>
      <c r="G19" s="7">
        <f t="shared" si="16"/>
        <v>0</v>
      </c>
      <c r="H19" s="7">
        <f t="shared" si="16"/>
        <v>0</v>
      </c>
      <c r="I19" s="7">
        <f t="shared" si="16"/>
        <v>1.5625E-2</v>
      </c>
      <c r="J19" s="7">
        <f t="shared" si="16"/>
        <v>0</v>
      </c>
      <c r="K19" s="7">
        <f t="shared" si="16"/>
        <v>0</v>
      </c>
      <c r="L19" s="7">
        <f t="shared" si="16"/>
        <v>7.8125E-2</v>
      </c>
      <c r="M19" s="7">
        <f t="shared" si="16"/>
        <v>0</v>
      </c>
      <c r="N19" s="7">
        <f t="shared" si="16"/>
        <v>0</v>
      </c>
      <c r="O19" s="7">
        <f t="shared" si="16"/>
        <v>3.125E-2</v>
      </c>
      <c r="P19" s="7">
        <f t="shared" si="16"/>
        <v>0</v>
      </c>
      <c r="Q19" s="7">
        <f t="shared" si="16"/>
        <v>0</v>
      </c>
      <c r="R19" s="7">
        <f t="shared" si="16"/>
        <v>7.8125E-2</v>
      </c>
      <c r="S19" s="7">
        <f t="shared" si="16"/>
        <v>0</v>
      </c>
      <c r="T19" s="7">
        <f t="shared" si="16"/>
        <v>0</v>
      </c>
      <c r="U19" s="7">
        <f t="shared" si="16"/>
        <v>0</v>
      </c>
      <c r="V19" s="7">
        <f t="shared" si="16"/>
        <v>0</v>
      </c>
      <c r="W19" s="7">
        <f t="shared" si="16"/>
        <v>0</v>
      </c>
      <c r="X19" s="7">
        <f t="shared" si="16"/>
        <v>0</v>
      </c>
      <c r="Y19" s="7">
        <f t="shared" si="16"/>
        <v>0</v>
      </c>
      <c r="Z19" s="7">
        <f t="shared" si="16"/>
        <v>0</v>
      </c>
      <c r="AA19" s="9">
        <f t="shared" si="16"/>
        <v>0</v>
      </c>
      <c r="AB19" s="7">
        <f>1-AB13</f>
        <v>0</v>
      </c>
      <c r="AC19" s="7">
        <f t="shared" ref="AC19:AZ19" si="17">1-AC13</f>
        <v>0</v>
      </c>
      <c r="AD19" s="7">
        <f t="shared" si="17"/>
        <v>1.5625E-2</v>
      </c>
      <c r="AE19" s="7">
        <f t="shared" si="17"/>
        <v>0</v>
      </c>
      <c r="AF19" s="7">
        <f t="shared" si="17"/>
        <v>0</v>
      </c>
      <c r="AG19" s="7">
        <f t="shared" si="17"/>
        <v>3.125E-2</v>
      </c>
      <c r="AH19" s="7">
        <f t="shared" si="17"/>
        <v>0</v>
      </c>
      <c r="AI19" s="7">
        <f t="shared" si="17"/>
        <v>0</v>
      </c>
      <c r="AJ19" s="7">
        <f t="shared" si="17"/>
        <v>0</v>
      </c>
      <c r="AK19" s="7">
        <f t="shared" si="17"/>
        <v>0</v>
      </c>
      <c r="AL19" s="7">
        <f t="shared" si="17"/>
        <v>0</v>
      </c>
      <c r="AM19" s="7">
        <f t="shared" si="17"/>
        <v>0</v>
      </c>
      <c r="AN19" s="7">
        <f t="shared" si="17"/>
        <v>0</v>
      </c>
      <c r="AO19" s="7">
        <f t="shared" si="17"/>
        <v>0</v>
      </c>
      <c r="AP19" s="7">
        <f t="shared" si="17"/>
        <v>0</v>
      </c>
      <c r="AQ19" s="7">
        <f t="shared" si="17"/>
        <v>1.5625E-2</v>
      </c>
      <c r="AR19" s="7">
        <f t="shared" si="17"/>
        <v>1.5625E-2</v>
      </c>
      <c r="AS19" s="7">
        <f t="shared" si="17"/>
        <v>0</v>
      </c>
      <c r="AT19" s="7">
        <f t="shared" si="17"/>
        <v>1.5625E-2</v>
      </c>
      <c r="AU19" s="7">
        <f t="shared" si="17"/>
        <v>0</v>
      </c>
      <c r="AV19" s="7">
        <f t="shared" si="17"/>
        <v>0</v>
      </c>
      <c r="AW19" s="7">
        <f t="shared" si="17"/>
        <v>4.6875E-2</v>
      </c>
      <c r="AX19" s="7">
        <f t="shared" si="17"/>
        <v>0</v>
      </c>
      <c r="AY19" s="7">
        <f t="shared" si="17"/>
        <v>0</v>
      </c>
      <c r="AZ19" s="9">
        <f t="shared" si="17"/>
        <v>0</v>
      </c>
      <c r="BA19" s="25"/>
    </row>
    <row r="20" spans="2:53" ht="15.75" thickBot="1" x14ac:dyDescent="0.3">
      <c r="B20" s="12" t="s">
        <v>2</v>
      </c>
      <c r="C20" s="14">
        <f>AVERAGE(C18:C19)</f>
        <v>7.8125E-2</v>
      </c>
      <c r="D20" s="14">
        <f t="shared" ref="D20:AA20" si="18">AVERAGE(D18:D19)</f>
        <v>1.5625E-2</v>
      </c>
      <c r="E20" s="14">
        <f t="shared" si="18"/>
        <v>0</v>
      </c>
      <c r="F20" s="14">
        <f t="shared" si="18"/>
        <v>3.125E-2</v>
      </c>
      <c r="G20" s="14">
        <f t="shared" si="18"/>
        <v>0</v>
      </c>
      <c r="H20" s="14">
        <f t="shared" si="18"/>
        <v>0</v>
      </c>
      <c r="I20" s="14">
        <f t="shared" si="18"/>
        <v>1.5625E-2</v>
      </c>
      <c r="J20" s="14">
        <f t="shared" si="18"/>
        <v>0</v>
      </c>
      <c r="K20" s="14">
        <f t="shared" si="18"/>
        <v>0</v>
      </c>
      <c r="L20" s="14">
        <f t="shared" si="18"/>
        <v>7.8125E-2</v>
      </c>
      <c r="M20" s="14">
        <f t="shared" si="18"/>
        <v>0</v>
      </c>
      <c r="N20" s="14">
        <f t="shared" si="18"/>
        <v>0</v>
      </c>
      <c r="O20" s="14">
        <f t="shared" si="18"/>
        <v>3.125E-2</v>
      </c>
      <c r="P20" s="14">
        <f t="shared" si="18"/>
        <v>0</v>
      </c>
      <c r="Q20" s="14">
        <f t="shared" si="18"/>
        <v>0</v>
      </c>
      <c r="R20" s="14">
        <f t="shared" si="18"/>
        <v>7.8125E-2</v>
      </c>
      <c r="S20" s="14">
        <f t="shared" si="18"/>
        <v>0</v>
      </c>
      <c r="T20" s="14">
        <f t="shared" si="18"/>
        <v>0</v>
      </c>
      <c r="U20" s="14">
        <f t="shared" si="18"/>
        <v>0</v>
      </c>
      <c r="V20" s="14">
        <f t="shared" si="18"/>
        <v>0</v>
      </c>
      <c r="W20" s="14">
        <f t="shared" si="18"/>
        <v>0</v>
      </c>
      <c r="X20" s="14">
        <f t="shared" si="18"/>
        <v>0</v>
      </c>
      <c r="Y20" s="14">
        <f t="shared" si="18"/>
        <v>0</v>
      </c>
      <c r="Z20" s="14">
        <f t="shared" si="18"/>
        <v>0</v>
      </c>
      <c r="AA20" s="15">
        <f t="shared" si="18"/>
        <v>0</v>
      </c>
      <c r="AB20" s="14">
        <f>AVERAGE(AB18:AB19)</f>
        <v>0</v>
      </c>
      <c r="AC20" s="14">
        <f t="shared" ref="AC20:AZ20" si="19">AVERAGE(AC18:AC19)</f>
        <v>0</v>
      </c>
      <c r="AD20" s="14">
        <f t="shared" si="19"/>
        <v>1.5625E-2</v>
      </c>
      <c r="AE20" s="14">
        <f t="shared" si="19"/>
        <v>0</v>
      </c>
      <c r="AF20" s="14">
        <f t="shared" si="19"/>
        <v>0</v>
      </c>
      <c r="AG20" s="14">
        <f t="shared" si="19"/>
        <v>3.125E-2</v>
      </c>
      <c r="AH20" s="14">
        <f t="shared" si="19"/>
        <v>0</v>
      </c>
      <c r="AI20" s="14">
        <f t="shared" si="19"/>
        <v>0</v>
      </c>
      <c r="AJ20" s="14">
        <f t="shared" si="19"/>
        <v>0</v>
      </c>
      <c r="AK20" s="14">
        <f t="shared" si="19"/>
        <v>0</v>
      </c>
      <c r="AL20" s="14">
        <f t="shared" si="19"/>
        <v>0</v>
      </c>
      <c r="AM20" s="14">
        <f t="shared" si="19"/>
        <v>0</v>
      </c>
      <c r="AN20" s="14">
        <f t="shared" si="19"/>
        <v>0</v>
      </c>
      <c r="AO20" s="14">
        <f t="shared" si="19"/>
        <v>0</v>
      </c>
      <c r="AP20" s="14">
        <f t="shared" si="19"/>
        <v>0</v>
      </c>
      <c r="AQ20" s="14">
        <f t="shared" si="19"/>
        <v>1.5625E-2</v>
      </c>
      <c r="AR20" s="14">
        <f t="shared" si="19"/>
        <v>1.5625E-2</v>
      </c>
      <c r="AS20" s="14">
        <f t="shared" si="19"/>
        <v>0</v>
      </c>
      <c r="AT20" s="14">
        <f t="shared" si="19"/>
        <v>1.5625E-2</v>
      </c>
      <c r="AU20" s="14">
        <f t="shared" si="19"/>
        <v>0</v>
      </c>
      <c r="AV20" s="14">
        <f t="shared" si="19"/>
        <v>0</v>
      </c>
      <c r="AW20" s="14">
        <f t="shared" si="19"/>
        <v>4.6875E-2</v>
      </c>
      <c r="AX20" s="14">
        <f t="shared" si="19"/>
        <v>0</v>
      </c>
      <c r="AY20" s="14">
        <f t="shared" si="19"/>
        <v>0</v>
      </c>
      <c r="AZ20" s="15">
        <f t="shared" si="19"/>
        <v>0</v>
      </c>
      <c r="BA20" s="26">
        <f>AVERAGE(C20:AZ20)</f>
        <v>9.3749999999999997E-3</v>
      </c>
    </row>
    <row r="22" spans="2:53" x14ac:dyDescent="0.25"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</row>
    <row r="23" spans="2:53" ht="30.75" customHeight="1" x14ac:dyDescent="0.25"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pans="2:53" x14ac:dyDescent="0.25"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AM24" s="35"/>
    </row>
    <row r="25" spans="2:53" ht="27" customHeight="1" x14ac:dyDescent="0.25"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AB25" s="35"/>
      <c r="AE25" s="27" t="s">
        <v>78</v>
      </c>
      <c r="AF25" s="274" t="s">
        <v>79</v>
      </c>
      <c r="AG25" s="274"/>
      <c r="AH25" s="274" t="s">
        <v>80</v>
      </c>
      <c r="AI25" s="274"/>
      <c r="AJ25" s="274" t="s">
        <v>81</v>
      </c>
      <c r="AK25" s="274"/>
      <c r="AL25" s="35"/>
      <c r="AM25" s="35"/>
    </row>
    <row r="26" spans="2:53" x14ac:dyDescent="0.25"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AA26" s="35"/>
      <c r="AB26" s="35"/>
      <c r="AE26" s="38" t="s">
        <v>18</v>
      </c>
      <c r="AF26" s="272">
        <v>0.98909999999999998</v>
      </c>
      <c r="AG26" s="273"/>
      <c r="AH26" s="272">
        <v>0.98570000000000002</v>
      </c>
      <c r="AI26" s="273"/>
      <c r="AJ26" s="272">
        <v>0.97829999999999995</v>
      </c>
      <c r="AK26" s="273"/>
      <c r="AL26" s="35"/>
      <c r="AM26" s="35"/>
    </row>
    <row r="27" spans="2:53" x14ac:dyDescent="0.25"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AA27" s="35"/>
      <c r="AB27" s="35"/>
      <c r="AE27" s="38" t="s">
        <v>60</v>
      </c>
      <c r="AF27" s="272">
        <v>0.99919999999999998</v>
      </c>
      <c r="AG27" s="273"/>
      <c r="AH27" s="272">
        <v>0.99909999999999999</v>
      </c>
      <c r="AI27" s="273"/>
      <c r="AJ27" s="272">
        <v>0.99860000000000004</v>
      </c>
      <c r="AK27" s="273"/>
      <c r="AL27" s="35"/>
      <c r="AM27" s="35"/>
    </row>
    <row r="28" spans="2:53" x14ac:dyDescent="0.25"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AA28" s="35"/>
      <c r="AB28" s="35"/>
      <c r="AE28" s="38" t="s">
        <v>20</v>
      </c>
      <c r="AF28" s="272">
        <v>0.98499999999999999</v>
      </c>
      <c r="AG28" s="273"/>
      <c r="AH28" s="272">
        <v>0.98040000000000005</v>
      </c>
      <c r="AI28" s="273"/>
      <c r="AJ28" s="272">
        <v>0.97030000000000005</v>
      </c>
      <c r="AK28" s="273"/>
      <c r="AL28" s="35"/>
      <c r="AM28" s="35"/>
    </row>
    <row r="29" spans="2:53" x14ac:dyDescent="0.25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AA29" s="35"/>
      <c r="AB29" s="35"/>
      <c r="AE29" s="38" t="s">
        <v>76</v>
      </c>
      <c r="AF29" s="272">
        <f>1-AF28</f>
        <v>1.5000000000000013E-2</v>
      </c>
      <c r="AG29" s="273"/>
      <c r="AH29" s="272">
        <f>1-AH28</f>
        <v>1.9599999999999951E-2</v>
      </c>
      <c r="AI29" s="273"/>
      <c r="AJ29" s="272">
        <f>1-AJ28</f>
        <v>2.9699999999999949E-2</v>
      </c>
      <c r="AK29" s="273"/>
      <c r="AL29" s="35"/>
      <c r="AM29" s="35"/>
    </row>
    <row r="30" spans="2:53" x14ac:dyDescent="0.25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AA30" s="35"/>
      <c r="AB30" s="35"/>
      <c r="AE30" s="38" t="s">
        <v>75</v>
      </c>
      <c r="AF30" s="272">
        <v>0.98109999999999997</v>
      </c>
      <c r="AG30" s="273"/>
      <c r="AH30" s="272">
        <v>0.98809999999999998</v>
      </c>
      <c r="AI30" s="273"/>
      <c r="AJ30" s="272">
        <v>0.98080000000000001</v>
      </c>
      <c r="AK30" s="273"/>
      <c r="AL30" s="35"/>
      <c r="AM30" s="35"/>
    </row>
    <row r="31" spans="2:53" x14ac:dyDescent="0.25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AA31" s="35"/>
      <c r="AB31" s="35"/>
      <c r="AE31" s="38" t="s">
        <v>99</v>
      </c>
      <c r="AF31" s="272">
        <v>0.99939999999999996</v>
      </c>
      <c r="AG31" s="273"/>
      <c r="AH31" s="272">
        <v>0.99960000000000004</v>
      </c>
      <c r="AI31" s="273"/>
      <c r="AJ31" s="272">
        <v>0.99950000000000006</v>
      </c>
      <c r="AK31" s="273"/>
      <c r="AL31" s="35"/>
      <c r="AM31" s="35"/>
    </row>
    <row r="32" spans="2:53" x14ac:dyDescent="0.25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AA32" s="35"/>
      <c r="AB32" s="35"/>
      <c r="AE32" s="38" t="s">
        <v>100</v>
      </c>
      <c r="AF32" s="272">
        <f>1-AF31</f>
        <v>6.0000000000004494E-4</v>
      </c>
      <c r="AG32" s="273"/>
      <c r="AH32" s="272">
        <f>1-AH31</f>
        <v>3.9999999999995595E-4</v>
      </c>
      <c r="AI32" s="273"/>
      <c r="AJ32" s="272">
        <f>1-AJ31</f>
        <v>4.9999999999994493E-4</v>
      </c>
      <c r="AK32" s="273"/>
      <c r="AL32" s="35"/>
      <c r="AM32" s="35"/>
    </row>
    <row r="33" spans="3:68" x14ac:dyDescent="0.25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AA33" s="35"/>
      <c r="AB33" s="35"/>
      <c r="AE33">
        <v>227.33</v>
      </c>
      <c r="AL33" s="35"/>
      <c r="AM33" s="35"/>
    </row>
    <row r="34" spans="3:68" x14ac:dyDescent="0.25"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AA34" s="35"/>
      <c r="AB34" s="35"/>
      <c r="AL34" s="35"/>
      <c r="AM34" s="35"/>
    </row>
    <row r="35" spans="3:68" x14ac:dyDescent="0.25"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AA35" s="35"/>
      <c r="AB35" s="35"/>
    </row>
    <row r="36" spans="3:68" ht="15" customHeight="1" x14ac:dyDescent="0.25"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</row>
    <row r="37" spans="3:68" x14ac:dyDescent="0.25"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</row>
    <row r="38" spans="3:68" x14ac:dyDescent="0.25"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</row>
    <row r="39" spans="3:68" ht="15" customHeight="1" x14ac:dyDescent="0.25">
      <c r="BP39">
        <v>4</v>
      </c>
    </row>
    <row r="41" spans="3:68" ht="15" customHeight="1" x14ac:dyDescent="0.25"/>
    <row r="63" spans="53:53" x14ac:dyDescent="0.25">
      <c r="BA63" t="s">
        <v>58</v>
      </c>
    </row>
    <row r="70" spans="56:56" x14ac:dyDescent="0.25">
      <c r="BD70" t="s">
        <v>59</v>
      </c>
    </row>
  </sheetData>
  <mergeCells count="30">
    <mergeCell ref="B3:B4"/>
    <mergeCell ref="B18:B19"/>
    <mergeCell ref="B6:B7"/>
    <mergeCell ref="B9:B10"/>
    <mergeCell ref="B12:B13"/>
    <mergeCell ref="B15:B16"/>
    <mergeCell ref="AF25:AG25"/>
    <mergeCell ref="AH25:AI25"/>
    <mergeCell ref="AJ25:AK25"/>
    <mergeCell ref="AF26:AG26"/>
    <mergeCell ref="AH26:AI26"/>
    <mergeCell ref="AJ26:AK26"/>
    <mergeCell ref="AF27:AG27"/>
    <mergeCell ref="AH27:AI27"/>
    <mergeCell ref="AJ27:AK27"/>
    <mergeCell ref="AF28:AG28"/>
    <mergeCell ref="AH28:AI28"/>
    <mergeCell ref="AJ28:AK28"/>
    <mergeCell ref="AF29:AG29"/>
    <mergeCell ref="AH29:AI29"/>
    <mergeCell ref="AJ29:AK29"/>
    <mergeCell ref="AF30:AG30"/>
    <mergeCell ref="AH30:AI30"/>
    <mergeCell ref="AJ30:AK30"/>
    <mergeCell ref="AF31:AG31"/>
    <mergeCell ref="AH31:AI31"/>
    <mergeCell ref="AJ31:AK31"/>
    <mergeCell ref="AF32:AG32"/>
    <mergeCell ref="AH32:AI32"/>
    <mergeCell ref="AJ32:AK32"/>
  </mergeCells>
  <phoneticPr fontId="2" type="noConversion"/>
  <pageMargins left="0.7" right="0.7" top="0.75" bottom="0.75" header="0.3" footer="0.3"/>
  <pageSetup orientation="portrait" r:id="rId1"/>
  <ignoredErrors>
    <ignoredError sqref="C17:D17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3637A-3038-40E3-9DFD-CBF95814B7E6}">
  <dimension ref="B1:BA44"/>
  <sheetViews>
    <sheetView topLeftCell="O20" zoomScale="80" zoomScaleNormal="80" workbookViewId="0">
      <selection activeCell="D32" sqref="D32"/>
    </sheetView>
  </sheetViews>
  <sheetFormatPr baseColWidth="10" defaultRowHeight="15" x14ac:dyDescent="0.25"/>
  <cols>
    <col min="3" max="3" width="12" bestFit="1" customWidth="1"/>
  </cols>
  <sheetData>
    <row r="1" spans="2:53" ht="15.75" thickBot="1" x14ac:dyDescent="0.3"/>
    <row r="2" spans="2:53" ht="15.75" thickBot="1" x14ac:dyDescent="0.3">
      <c r="B2" s="18" t="s">
        <v>1</v>
      </c>
      <c r="C2" s="19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  <c r="K2" s="20" t="s">
        <v>11</v>
      </c>
      <c r="L2" s="20" t="s">
        <v>12</v>
      </c>
      <c r="M2" s="20" t="s">
        <v>13</v>
      </c>
      <c r="N2" s="20" t="s">
        <v>14</v>
      </c>
      <c r="O2" s="20" t="s">
        <v>15</v>
      </c>
      <c r="P2" s="20" t="s">
        <v>16</v>
      </c>
      <c r="Q2" s="20" t="s">
        <v>17</v>
      </c>
      <c r="R2" s="20" t="s">
        <v>23</v>
      </c>
      <c r="S2" s="20" t="s">
        <v>24</v>
      </c>
      <c r="T2" s="20" t="s">
        <v>25</v>
      </c>
      <c r="U2" s="20" t="s">
        <v>26</v>
      </c>
      <c r="V2" s="20" t="s">
        <v>27</v>
      </c>
      <c r="W2" s="20" t="s">
        <v>28</v>
      </c>
      <c r="X2" s="20" t="s">
        <v>29</v>
      </c>
      <c r="Y2" s="20" t="s">
        <v>30</v>
      </c>
      <c r="Z2" s="20" t="s">
        <v>31</v>
      </c>
      <c r="AA2" s="21" t="s">
        <v>32</v>
      </c>
      <c r="AB2" s="19" t="s">
        <v>33</v>
      </c>
      <c r="AC2" s="20" t="s">
        <v>34</v>
      </c>
      <c r="AD2" s="20" t="s">
        <v>35</v>
      </c>
      <c r="AE2" s="20" t="s">
        <v>36</v>
      </c>
      <c r="AF2" s="20" t="s">
        <v>37</v>
      </c>
      <c r="AG2" s="20" t="s">
        <v>38</v>
      </c>
      <c r="AH2" s="20" t="s">
        <v>39</v>
      </c>
      <c r="AI2" s="20" t="s">
        <v>40</v>
      </c>
      <c r="AJ2" s="20" t="s">
        <v>41</v>
      </c>
      <c r="AK2" s="20" t="s">
        <v>42</v>
      </c>
      <c r="AL2" s="20" t="s">
        <v>43</v>
      </c>
      <c r="AM2" s="20" t="s">
        <v>44</v>
      </c>
      <c r="AN2" s="20" t="s">
        <v>45</v>
      </c>
      <c r="AO2" s="20" t="s">
        <v>46</v>
      </c>
      <c r="AP2" s="20" t="s">
        <v>47</v>
      </c>
      <c r="AQ2" s="20" t="s">
        <v>48</v>
      </c>
      <c r="AR2" s="20" t="s">
        <v>49</v>
      </c>
      <c r="AS2" s="20" t="s">
        <v>50</v>
      </c>
      <c r="AT2" s="20" t="s">
        <v>51</v>
      </c>
      <c r="AU2" s="20" t="s">
        <v>52</v>
      </c>
      <c r="AV2" s="20" t="s">
        <v>53</v>
      </c>
      <c r="AW2" s="20" t="s">
        <v>54</v>
      </c>
      <c r="AX2" s="20" t="s">
        <v>55</v>
      </c>
      <c r="AY2" s="20" t="s">
        <v>56</v>
      </c>
      <c r="AZ2" s="21" t="s">
        <v>57</v>
      </c>
      <c r="BA2" s="22" t="s">
        <v>2</v>
      </c>
    </row>
    <row r="3" spans="2:53" ht="15.75" thickBot="1" x14ac:dyDescent="0.3">
      <c r="B3" s="275" t="s">
        <v>18</v>
      </c>
      <c r="C3" s="5">
        <v>0.9765625</v>
      </c>
      <c r="D3" s="4">
        <v>1</v>
      </c>
      <c r="E3" s="4">
        <v>1</v>
      </c>
      <c r="F3" s="4">
        <v>0.9765625</v>
      </c>
      <c r="G3" s="4">
        <v>1</v>
      </c>
      <c r="H3" s="4">
        <v>1</v>
      </c>
      <c r="I3" s="4">
        <v>0.9921875</v>
      </c>
      <c r="J3" s="4">
        <v>0.9921875</v>
      </c>
      <c r="K3" s="11">
        <v>0.9921875</v>
      </c>
      <c r="L3" s="4">
        <v>0.9765625</v>
      </c>
      <c r="M3" s="11">
        <v>1</v>
      </c>
      <c r="N3" s="11">
        <v>1</v>
      </c>
      <c r="O3" s="4">
        <v>0.9921875</v>
      </c>
      <c r="P3" s="11">
        <v>1</v>
      </c>
      <c r="Q3" s="11">
        <v>1</v>
      </c>
      <c r="R3" s="11">
        <v>0.96875</v>
      </c>
      <c r="S3" s="11">
        <v>1</v>
      </c>
      <c r="T3" s="11">
        <v>1</v>
      </c>
      <c r="U3" s="11">
        <v>1</v>
      </c>
      <c r="V3" s="11">
        <v>1</v>
      </c>
      <c r="W3" s="11">
        <v>1</v>
      </c>
      <c r="X3" s="11">
        <v>0.9921875</v>
      </c>
      <c r="Y3">
        <v>1</v>
      </c>
      <c r="Z3" s="4">
        <v>0.9921875</v>
      </c>
      <c r="AA3" s="6">
        <v>1</v>
      </c>
      <c r="AB3" s="5">
        <v>1</v>
      </c>
      <c r="AC3" s="4">
        <v>1</v>
      </c>
      <c r="AD3" s="4">
        <v>0.9921875</v>
      </c>
      <c r="AE3" s="4">
        <v>0.9921875</v>
      </c>
      <c r="AF3" s="4">
        <v>0.984375</v>
      </c>
      <c r="AG3" s="4">
        <v>1</v>
      </c>
      <c r="AH3" s="4">
        <v>1</v>
      </c>
      <c r="AI3" s="4">
        <v>0.9921875</v>
      </c>
      <c r="AJ3" s="4">
        <v>1</v>
      </c>
      <c r="AK3" s="4">
        <v>1</v>
      </c>
      <c r="AL3" s="4">
        <v>1</v>
      </c>
      <c r="AM3" s="4">
        <v>1</v>
      </c>
      <c r="AN3" s="4">
        <v>1</v>
      </c>
      <c r="AO3" s="4">
        <v>1</v>
      </c>
      <c r="AP3" s="4">
        <v>1</v>
      </c>
      <c r="AQ3" s="4">
        <v>0.984375</v>
      </c>
      <c r="AR3" s="4">
        <v>0.984375</v>
      </c>
      <c r="AS3" s="4">
        <v>0.9921875</v>
      </c>
      <c r="AT3" s="4">
        <v>1</v>
      </c>
      <c r="AU3" s="4">
        <v>1</v>
      </c>
      <c r="AV3" s="4">
        <v>0.9921875</v>
      </c>
      <c r="AW3" s="4">
        <v>0.9765625</v>
      </c>
      <c r="AX3" s="4">
        <v>0.984375</v>
      </c>
      <c r="AY3" s="11">
        <v>1</v>
      </c>
      <c r="AZ3" s="6">
        <v>0.99218700000000004</v>
      </c>
      <c r="BA3" s="23"/>
    </row>
    <row r="4" spans="2:53" ht="15.75" thickBot="1" x14ac:dyDescent="0.3">
      <c r="B4" s="276"/>
      <c r="C4">
        <v>0.96875</v>
      </c>
      <c r="D4">
        <v>0.9921875</v>
      </c>
      <c r="E4">
        <v>1</v>
      </c>
      <c r="F4">
        <v>0.984375</v>
      </c>
      <c r="G4">
        <v>1</v>
      </c>
      <c r="H4">
        <v>1</v>
      </c>
      <c r="I4">
        <v>0.9921875</v>
      </c>
      <c r="J4">
        <v>1</v>
      </c>
      <c r="K4">
        <v>0.96875</v>
      </c>
      <c r="L4">
        <v>0.984375</v>
      </c>
      <c r="M4">
        <v>1</v>
      </c>
      <c r="N4">
        <v>1</v>
      </c>
      <c r="O4">
        <v>0.9921875</v>
      </c>
      <c r="P4">
        <v>1</v>
      </c>
      <c r="Q4">
        <v>1</v>
      </c>
      <c r="R4">
        <v>0.96875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0.9921875</v>
      </c>
      <c r="AA4">
        <v>1</v>
      </c>
      <c r="AB4">
        <v>1</v>
      </c>
      <c r="AC4">
        <v>1</v>
      </c>
      <c r="AD4">
        <v>0.9921875</v>
      </c>
      <c r="AE4">
        <v>1</v>
      </c>
      <c r="AF4">
        <v>0.984375</v>
      </c>
      <c r="AG4">
        <v>1</v>
      </c>
      <c r="AH4">
        <v>1</v>
      </c>
      <c r="AI4">
        <v>1</v>
      </c>
      <c r="AJ4">
        <v>1</v>
      </c>
      <c r="AK4">
        <v>1</v>
      </c>
      <c r="AL4">
        <v>0.9921875</v>
      </c>
      <c r="AM4">
        <v>1</v>
      </c>
      <c r="AN4">
        <v>1</v>
      </c>
      <c r="AO4">
        <v>1</v>
      </c>
      <c r="AP4">
        <v>1</v>
      </c>
      <c r="AQ4">
        <v>1</v>
      </c>
      <c r="AR4">
        <v>0.9921875</v>
      </c>
      <c r="AS4">
        <v>1</v>
      </c>
      <c r="AT4">
        <v>1</v>
      </c>
      <c r="AU4">
        <v>1</v>
      </c>
      <c r="AV4">
        <v>0.984375</v>
      </c>
      <c r="AW4">
        <v>0.9609375</v>
      </c>
      <c r="AX4">
        <v>1</v>
      </c>
      <c r="AY4">
        <v>1</v>
      </c>
      <c r="AZ4">
        <v>0.9921875</v>
      </c>
      <c r="BA4" s="26"/>
    </row>
    <row r="5" spans="2:53" ht="15.75" thickBot="1" x14ac:dyDescent="0.3">
      <c r="B5" s="12" t="s">
        <v>2</v>
      </c>
      <c r="C5" s="13">
        <f>AVERAGE(C3:C4)</f>
        <v>0.97265625</v>
      </c>
      <c r="D5" s="13">
        <f t="shared" ref="D5:AZ5" si="0">AVERAGE(D3:D4)</f>
        <v>0.99609375</v>
      </c>
      <c r="E5" s="13">
        <f t="shared" si="0"/>
        <v>1</v>
      </c>
      <c r="F5" s="13">
        <f t="shared" si="0"/>
        <v>0.98046875</v>
      </c>
      <c r="G5" s="13">
        <f t="shared" si="0"/>
        <v>1</v>
      </c>
      <c r="H5" s="13">
        <f t="shared" si="0"/>
        <v>1</v>
      </c>
      <c r="I5" s="13">
        <f t="shared" si="0"/>
        <v>0.9921875</v>
      </c>
      <c r="J5" s="13">
        <f t="shared" si="0"/>
        <v>0.99609375</v>
      </c>
      <c r="K5" s="13">
        <f t="shared" si="0"/>
        <v>0.98046875</v>
      </c>
      <c r="L5" s="13">
        <f t="shared" si="0"/>
        <v>0.98046875</v>
      </c>
      <c r="M5" s="13">
        <f t="shared" si="0"/>
        <v>1</v>
      </c>
      <c r="N5" s="13">
        <f t="shared" si="0"/>
        <v>1</v>
      </c>
      <c r="O5" s="13">
        <f t="shared" si="0"/>
        <v>0.9921875</v>
      </c>
      <c r="P5" s="13">
        <f t="shared" si="0"/>
        <v>1</v>
      </c>
      <c r="Q5" s="13">
        <f t="shared" si="0"/>
        <v>1</v>
      </c>
      <c r="R5" s="13">
        <f t="shared" si="0"/>
        <v>0.96875</v>
      </c>
      <c r="S5" s="13">
        <f t="shared" si="0"/>
        <v>1</v>
      </c>
      <c r="T5" s="13">
        <f t="shared" si="0"/>
        <v>1</v>
      </c>
      <c r="U5" s="13">
        <f t="shared" si="0"/>
        <v>1</v>
      </c>
      <c r="V5" s="13">
        <f t="shared" si="0"/>
        <v>1</v>
      </c>
      <c r="W5" s="13">
        <f t="shared" si="0"/>
        <v>1</v>
      </c>
      <c r="X5" s="13">
        <f t="shared" si="0"/>
        <v>0.99609375</v>
      </c>
      <c r="Y5" s="13">
        <f t="shared" si="0"/>
        <v>1</v>
      </c>
      <c r="Z5" s="13">
        <f t="shared" si="0"/>
        <v>0.9921875</v>
      </c>
      <c r="AA5" s="13">
        <f t="shared" si="0"/>
        <v>1</v>
      </c>
      <c r="AB5" s="13">
        <f t="shared" si="0"/>
        <v>1</v>
      </c>
      <c r="AC5" s="13">
        <f t="shared" si="0"/>
        <v>1</v>
      </c>
      <c r="AD5" s="13">
        <f t="shared" si="0"/>
        <v>0.9921875</v>
      </c>
      <c r="AE5" s="13">
        <f t="shared" si="0"/>
        <v>0.99609375</v>
      </c>
      <c r="AF5" s="13">
        <f t="shared" si="0"/>
        <v>0.984375</v>
      </c>
      <c r="AG5" s="13">
        <f t="shared" si="0"/>
        <v>1</v>
      </c>
      <c r="AH5" s="13">
        <f t="shared" si="0"/>
        <v>1</v>
      </c>
      <c r="AI5" s="13">
        <f t="shared" si="0"/>
        <v>0.99609375</v>
      </c>
      <c r="AJ5" s="13">
        <f t="shared" si="0"/>
        <v>1</v>
      </c>
      <c r="AK5" s="13">
        <f t="shared" si="0"/>
        <v>1</v>
      </c>
      <c r="AL5" s="13">
        <f t="shared" si="0"/>
        <v>0.99609375</v>
      </c>
      <c r="AM5" s="13">
        <f t="shared" si="0"/>
        <v>1</v>
      </c>
      <c r="AN5" s="13">
        <f t="shared" si="0"/>
        <v>1</v>
      </c>
      <c r="AO5" s="13">
        <f t="shared" si="0"/>
        <v>1</v>
      </c>
      <c r="AP5" s="13">
        <f t="shared" si="0"/>
        <v>1</v>
      </c>
      <c r="AQ5" s="13">
        <f t="shared" si="0"/>
        <v>0.9921875</v>
      </c>
      <c r="AR5" s="13">
        <f t="shared" si="0"/>
        <v>0.98828125</v>
      </c>
      <c r="AS5" s="13">
        <f t="shared" si="0"/>
        <v>0.99609375</v>
      </c>
      <c r="AT5" s="13">
        <f t="shared" si="0"/>
        <v>1</v>
      </c>
      <c r="AU5" s="13">
        <f t="shared" si="0"/>
        <v>1</v>
      </c>
      <c r="AV5" s="13">
        <f t="shared" si="0"/>
        <v>0.98828125</v>
      </c>
      <c r="AW5" s="13">
        <f t="shared" si="0"/>
        <v>0.96875</v>
      </c>
      <c r="AX5" s="13">
        <f t="shared" si="0"/>
        <v>0.9921875</v>
      </c>
      <c r="AY5" s="13">
        <f t="shared" si="0"/>
        <v>1</v>
      </c>
      <c r="AZ5" s="13">
        <f t="shared" si="0"/>
        <v>0.99218724999999997</v>
      </c>
      <c r="BA5" s="26">
        <f>AVERAGE(C5:AZ5)</f>
        <v>0.99460937000000005</v>
      </c>
    </row>
    <row r="6" spans="2:53" ht="15.75" thickBot="1" x14ac:dyDescent="0.3">
      <c r="B6" s="276" t="s">
        <v>60</v>
      </c>
      <c r="C6" s="10">
        <v>0.97761194029850695</v>
      </c>
      <c r="D6" s="7">
        <v>1</v>
      </c>
      <c r="E6" s="7">
        <v>1</v>
      </c>
      <c r="F6" s="7">
        <v>0.97761194029850695</v>
      </c>
      <c r="G6" s="7">
        <v>1</v>
      </c>
      <c r="H6" s="7">
        <v>1</v>
      </c>
      <c r="I6" s="7">
        <v>0.992307692307692</v>
      </c>
      <c r="J6" s="7">
        <v>0.992307692307692</v>
      </c>
      <c r="K6" s="7">
        <v>0.992307692307692</v>
      </c>
      <c r="L6" s="7">
        <v>0.97667887667887598</v>
      </c>
      <c r="M6" s="7">
        <v>1</v>
      </c>
      <c r="N6" s="7">
        <v>1</v>
      </c>
      <c r="O6" s="7">
        <v>0.992307692307692</v>
      </c>
      <c r="P6" s="7">
        <v>1</v>
      </c>
      <c r="Q6" s="7">
        <v>1</v>
      </c>
      <c r="R6" s="7">
        <v>0.97058823529411697</v>
      </c>
      <c r="S6" s="7">
        <v>1</v>
      </c>
      <c r="T6" s="7">
        <v>1</v>
      </c>
      <c r="U6" s="7">
        <v>1</v>
      </c>
      <c r="V6" s="7">
        <v>1</v>
      </c>
      <c r="W6" s="7">
        <v>1</v>
      </c>
      <c r="X6" s="7">
        <v>0.992307692307692</v>
      </c>
      <c r="Y6" s="7">
        <v>1</v>
      </c>
      <c r="Z6" s="7">
        <v>0.992307692307692</v>
      </c>
      <c r="AA6" s="9">
        <v>1</v>
      </c>
      <c r="AB6" s="10">
        <v>1</v>
      </c>
      <c r="AC6" s="7">
        <v>1</v>
      </c>
      <c r="AD6" s="7">
        <v>0.992307692307692</v>
      </c>
      <c r="AE6" s="7">
        <v>0.992307692307692</v>
      </c>
      <c r="AF6" s="7">
        <v>0.98484848484848397</v>
      </c>
      <c r="AG6" s="7">
        <v>1</v>
      </c>
      <c r="AH6" s="7">
        <v>1</v>
      </c>
      <c r="AI6" s="7">
        <v>0.992307692307692</v>
      </c>
      <c r="AJ6" s="7">
        <v>1</v>
      </c>
      <c r="AK6" s="7">
        <v>1</v>
      </c>
      <c r="AL6" s="7">
        <v>1</v>
      </c>
      <c r="AM6" s="7">
        <v>1</v>
      </c>
      <c r="AN6" s="7">
        <v>1</v>
      </c>
      <c r="AO6" s="7">
        <v>1</v>
      </c>
      <c r="AP6" s="7">
        <v>1</v>
      </c>
      <c r="AQ6" s="7">
        <v>0.98484848484848397</v>
      </c>
      <c r="AR6" s="7">
        <v>0.984375</v>
      </c>
      <c r="AS6" s="7">
        <v>0.992307692307692</v>
      </c>
      <c r="AT6" s="7">
        <v>1</v>
      </c>
      <c r="AU6" s="7">
        <v>1</v>
      </c>
      <c r="AV6" s="7">
        <v>0.992307692307692</v>
      </c>
      <c r="AW6" s="7">
        <v>0.97761194029850695</v>
      </c>
      <c r="AX6" s="7">
        <v>0.98484848484848397</v>
      </c>
      <c r="AY6" s="7">
        <v>1</v>
      </c>
      <c r="AZ6" s="9">
        <v>0.992307692307692</v>
      </c>
      <c r="BA6" s="26"/>
    </row>
    <row r="7" spans="2:53" ht="15.75" thickBot="1" x14ac:dyDescent="0.3">
      <c r="B7" s="276"/>
      <c r="C7" s="3">
        <v>0.97058823529411697</v>
      </c>
      <c r="D7" s="7">
        <v>0.992307692307692</v>
      </c>
      <c r="E7" s="7">
        <v>1</v>
      </c>
      <c r="F7" s="7">
        <v>0.98484848484848397</v>
      </c>
      <c r="G7" s="7">
        <v>1</v>
      </c>
      <c r="H7" s="7">
        <v>1</v>
      </c>
      <c r="I7" s="7">
        <v>0.992307692307692</v>
      </c>
      <c r="J7" s="7">
        <v>1</v>
      </c>
      <c r="K7" s="7">
        <v>0.97058823529411697</v>
      </c>
      <c r="L7" s="7">
        <v>0.98484848484848397</v>
      </c>
      <c r="M7" s="7">
        <v>1</v>
      </c>
      <c r="N7" s="7">
        <v>1</v>
      </c>
      <c r="O7" s="7">
        <v>0.992307692307692</v>
      </c>
      <c r="P7" s="7">
        <v>1</v>
      </c>
      <c r="Q7" s="8">
        <v>1</v>
      </c>
      <c r="R7" s="7">
        <v>0.97058823529411697</v>
      </c>
      <c r="S7" s="7">
        <v>1</v>
      </c>
      <c r="T7" s="7">
        <v>1</v>
      </c>
      <c r="U7" s="7">
        <v>1</v>
      </c>
      <c r="V7" s="7">
        <v>1</v>
      </c>
      <c r="W7" s="7">
        <v>1</v>
      </c>
      <c r="X7" s="7">
        <v>1</v>
      </c>
      <c r="Y7" s="7">
        <v>1</v>
      </c>
      <c r="Z7" s="7">
        <v>0.992307692307692</v>
      </c>
      <c r="AA7" s="9">
        <v>1</v>
      </c>
      <c r="AB7" s="7">
        <v>1</v>
      </c>
      <c r="AC7" s="7">
        <v>1</v>
      </c>
      <c r="AD7" s="7">
        <v>0.992307692307692</v>
      </c>
      <c r="AE7" s="7">
        <v>1</v>
      </c>
      <c r="AF7" s="7">
        <v>0.98484848484848397</v>
      </c>
      <c r="AG7" s="7">
        <v>1</v>
      </c>
      <c r="AH7" s="7">
        <v>1</v>
      </c>
      <c r="AI7" s="7">
        <v>1</v>
      </c>
      <c r="AJ7" s="7">
        <v>1</v>
      </c>
      <c r="AK7" s="7">
        <v>1</v>
      </c>
      <c r="AL7" s="7">
        <v>0.992307692307692</v>
      </c>
      <c r="AM7" s="7">
        <v>1</v>
      </c>
      <c r="AN7" s="7">
        <v>1</v>
      </c>
      <c r="AO7" s="7">
        <v>1</v>
      </c>
      <c r="AP7" s="7">
        <v>1</v>
      </c>
      <c r="AQ7" s="7">
        <v>1</v>
      </c>
      <c r="AR7" s="7">
        <v>0.992307692307692</v>
      </c>
      <c r="AS7" s="7">
        <v>1</v>
      </c>
      <c r="AT7" s="7">
        <v>1</v>
      </c>
      <c r="AU7" s="7">
        <v>1</v>
      </c>
      <c r="AV7" s="7">
        <v>0.98484848484848397</v>
      </c>
      <c r="AW7" s="7">
        <v>0.96376811594202905</v>
      </c>
      <c r="AX7" s="7">
        <v>1</v>
      </c>
      <c r="AY7" s="7">
        <v>1</v>
      </c>
      <c r="AZ7" s="9">
        <v>0.992307692307692</v>
      </c>
      <c r="BA7" s="26"/>
    </row>
    <row r="8" spans="2:53" ht="15.75" thickBot="1" x14ac:dyDescent="0.3">
      <c r="B8" s="12" t="s">
        <v>2</v>
      </c>
      <c r="C8" s="13">
        <f t="shared" ref="C8:AH8" si="1">AVERAGE(C6:C7)</f>
        <v>0.97410008779631196</v>
      </c>
      <c r="D8" s="14">
        <f t="shared" si="1"/>
        <v>0.99615384615384595</v>
      </c>
      <c r="E8" s="14">
        <f t="shared" si="1"/>
        <v>1</v>
      </c>
      <c r="F8" s="14">
        <f t="shared" si="1"/>
        <v>0.98123021257349552</v>
      </c>
      <c r="G8" s="14">
        <f t="shared" si="1"/>
        <v>1</v>
      </c>
      <c r="H8" s="14">
        <f t="shared" si="1"/>
        <v>1</v>
      </c>
      <c r="I8" s="14">
        <f t="shared" si="1"/>
        <v>0.992307692307692</v>
      </c>
      <c r="J8" s="14">
        <f t="shared" si="1"/>
        <v>0.99615384615384595</v>
      </c>
      <c r="K8" s="14">
        <f t="shared" si="1"/>
        <v>0.98144796380090449</v>
      </c>
      <c r="L8" s="14">
        <f t="shared" si="1"/>
        <v>0.98076368076367992</v>
      </c>
      <c r="M8" s="14">
        <f t="shared" si="1"/>
        <v>1</v>
      </c>
      <c r="N8" s="14">
        <f t="shared" si="1"/>
        <v>1</v>
      </c>
      <c r="O8" s="14">
        <f t="shared" si="1"/>
        <v>0.992307692307692</v>
      </c>
      <c r="P8" s="14">
        <f t="shared" si="1"/>
        <v>1</v>
      </c>
      <c r="Q8" s="14">
        <f t="shared" si="1"/>
        <v>1</v>
      </c>
      <c r="R8" s="14">
        <f t="shared" si="1"/>
        <v>0.97058823529411697</v>
      </c>
      <c r="S8" s="14">
        <f t="shared" si="1"/>
        <v>1</v>
      </c>
      <c r="T8" s="14">
        <f t="shared" si="1"/>
        <v>1</v>
      </c>
      <c r="U8" s="14">
        <f t="shared" si="1"/>
        <v>1</v>
      </c>
      <c r="V8" s="14">
        <f t="shared" si="1"/>
        <v>1</v>
      </c>
      <c r="W8" s="14">
        <f t="shared" si="1"/>
        <v>1</v>
      </c>
      <c r="X8" s="14">
        <f t="shared" si="1"/>
        <v>0.99615384615384595</v>
      </c>
      <c r="Y8" s="14">
        <f t="shared" si="1"/>
        <v>1</v>
      </c>
      <c r="Z8" s="14">
        <f t="shared" si="1"/>
        <v>0.992307692307692</v>
      </c>
      <c r="AA8" s="15">
        <f t="shared" si="1"/>
        <v>1</v>
      </c>
      <c r="AB8" s="16">
        <f t="shared" si="1"/>
        <v>1</v>
      </c>
      <c r="AC8" s="16">
        <f t="shared" si="1"/>
        <v>1</v>
      </c>
      <c r="AD8" s="16">
        <f t="shared" si="1"/>
        <v>0.992307692307692</v>
      </c>
      <c r="AE8" s="16">
        <f t="shared" si="1"/>
        <v>0.99615384615384595</v>
      </c>
      <c r="AF8" s="16">
        <f t="shared" si="1"/>
        <v>0.98484848484848397</v>
      </c>
      <c r="AG8" s="16">
        <f t="shared" si="1"/>
        <v>1</v>
      </c>
      <c r="AH8" s="16">
        <f t="shared" si="1"/>
        <v>1</v>
      </c>
      <c r="AI8" s="16">
        <f t="shared" ref="AI8:AZ8" si="2">AVERAGE(AI6:AI7)</f>
        <v>0.99615384615384595</v>
      </c>
      <c r="AJ8" s="16">
        <f t="shared" si="2"/>
        <v>1</v>
      </c>
      <c r="AK8" s="16">
        <f t="shared" si="2"/>
        <v>1</v>
      </c>
      <c r="AL8" s="16">
        <f t="shared" si="2"/>
        <v>0.99615384615384595</v>
      </c>
      <c r="AM8" s="16">
        <f t="shared" si="2"/>
        <v>1</v>
      </c>
      <c r="AN8" s="16">
        <f t="shared" si="2"/>
        <v>1</v>
      </c>
      <c r="AO8" s="16">
        <f t="shared" si="2"/>
        <v>1</v>
      </c>
      <c r="AP8" s="16">
        <f t="shared" si="2"/>
        <v>1</v>
      </c>
      <c r="AQ8" s="16">
        <f t="shared" si="2"/>
        <v>0.99242424242424199</v>
      </c>
      <c r="AR8" s="16">
        <f t="shared" si="2"/>
        <v>0.98834134615384595</v>
      </c>
      <c r="AS8" s="16">
        <f t="shared" si="2"/>
        <v>0.99615384615384595</v>
      </c>
      <c r="AT8" s="16">
        <f t="shared" si="2"/>
        <v>1</v>
      </c>
      <c r="AU8" s="16">
        <f t="shared" si="2"/>
        <v>1</v>
      </c>
      <c r="AV8" s="16">
        <f t="shared" si="2"/>
        <v>0.98857808857808793</v>
      </c>
      <c r="AW8" s="16">
        <f t="shared" si="2"/>
        <v>0.97069002812026794</v>
      </c>
      <c r="AX8" s="16">
        <f t="shared" si="2"/>
        <v>0.99242424242424199</v>
      </c>
      <c r="AY8" s="16">
        <f t="shared" si="2"/>
        <v>1</v>
      </c>
      <c r="AZ8" s="17">
        <f t="shared" si="2"/>
        <v>0.992307692307692</v>
      </c>
      <c r="BA8" s="26">
        <f>AVERAGE(C8:AZ8)</f>
        <v>0.99480103994786107</v>
      </c>
    </row>
    <row r="9" spans="2:53" x14ac:dyDescent="0.25">
      <c r="B9" s="275" t="s">
        <v>19</v>
      </c>
      <c r="C9" s="5">
        <v>1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0.984375</v>
      </c>
      <c r="K9" s="4">
        <v>0.984375</v>
      </c>
      <c r="L9" s="4">
        <v>0.984375</v>
      </c>
      <c r="M9" s="4">
        <v>1</v>
      </c>
      <c r="N9" s="4">
        <v>1</v>
      </c>
      <c r="O9" s="4">
        <v>0.984375</v>
      </c>
      <c r="P9" s="4">
        <v>1</v>
      </c>
      <c r="Q9" s="4">
        <v>1</v>
      </c>
      <c r="R9" s="4">
        <v>1</v>
      </c>
      <c r="S9" s="4">
        <v>1</v>
      </c>
      <c r="T9" s="4">
        <v>1</v>
      </c>
      <c r="U9" s="4">
        <v>1</v>
      </c>
      <c r="V9" s="4">
        <v>1</v>
      </c>
      <c r="W9" s="4">
        <v>1</v>
      </c>
      <c r="X9" s="4">
        <v>0.984375</v>
      </c>
      <c r="Y9" s="4">
        <v>1</v>
      </c>
      <c r="Z9" s="4">
        <v>0.984375</v>
      </c>
      <c r="AA9" s="6">
        <v>1</v>
      </c>
      <c r="AB9" s="5">
        <v>1</v>
      </c>
      <c r="AC9" s="4">
        <v>1</v>
      </c>
      <c r="AD9" s="4">
        <v>1</v>
      </c>
      <c r="AE9" s="4">
        <v>0.984375</v>
      </c>
      <c r="AF9" s="4">
        <v>1</v>
      </c>
      <c r="AG9" s="4">
        <v>1</v>
      </c>
      <c r="AH9" s="4">
        <v>1</v>
      </c>
      <c r="AI9" s="4">
        <v>0.984375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0.96875</v>
      </c>
      <c r="AR9" s="4">
        <v>0.984375</v>
      </c>
      <c r="AS9" s="4">
        <v>0.984375</v>
      </c>
      <c r="AT9" s="4">
        <v>1</v>
      </c>
      <c r="AU9" s="4">
        <v>1</v>
      </c>
      <c r="AV9" s="4">
        <v>0.984375</v>
      </c>
      <c r="AW9" s="4">
        <v>1</v>
      </c>
      <c r="AX9" s="4">
        <v>0.96875</v>
      </c>
      <c r="AY9" s="4">
        <v>1</v>
      </c>
      <c r="AZ9" s="6">
        <v>0.984375</v>
      </c>
      <c r="BA9" s="25"/>
    </row>
    <row r="10" spans="2:53" ht="15.75" thickBot="1" x14ac:dyDescent="0.3">
      <c r="B10" s="276"/>
      <c r="C10" s="10">
        <v>1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0.9375</v>
      </c>
      <c r="L10" s="7">
        <v>1</v>
      </c>
      <c r="M10" s="7">
        <v>1</v>
      </c>
      <c r="N10" s="7">
        <v>1</v>
      </c>
      <c r="O10" s="7">
        <v>0.984375</v>
      </c>
      <c r="P10" s="7">
        <v>1</v>
      </c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  <c r="W10" s="7">
        <v>1</v>
      </c>
      <c r="X10" s="7">
        <v>1</v>
      </c>
      <c r="Y10" s="7">
        <v>1</v>
      </c>
      <c r="Z10" s="7">
        <v>0.984375</v>
      </c>
      <c r="AA10" s="9">
        <v>1</v>
      </c>
      <c r="AB10" s="10">
        <v>1</v>
      </c>
      <c r="AC10" s="7">
        <v>1</v>
      </c>
      <c r="AD10" s="7">
        <v>1</v>
      </c>
      <c r="AE10" s="7">
        <v>1</v>
      </c>
      <c r="AF10" s="7">
        <v>1</v>
      </c>
      <c r="AG10" s="7">
        <v>1</v>
      </c>
      <c r="AH10" s="7">
        <v>1</v>
      </c>
      <c r="AI10" s="7">
        <v>1</v>
      </c>
      <c r="AJ10" s="7">
        <v>1</v>
      </c>
      <c r="AK10" s="7">
        <v>1</v>
      </c>
      <c r="AL10" s="7">
        <v>0.984375</v>
      </c>
      <c r="AM10" s="7">
        <v>1</v>
      </c>
      <c r="AN10" s="7">
        <v>1</v>
      </c>
      <c r="AO10" s="7">
        <v>1</v>
      </c>
      <c r="AP10" s="7">
        <v>1</v>
      </c>
      <c r="AQ10" s="7">
        <v>1</v>
      </c>
      <c r="AR10" s="7">
        <v>1</v>
      </c>
      <c r="AS10" s="7">
        <v>1</v>
      </c>
      <c r="AT10" s="7">
        <v>1</v>
      </c>
      <c r="AU10" s="7">
        <v>1</v>
      </c>
      <c r="AV10" s="7">
        <v>0.96875</v>
      </c>
      <c r="AW10" s="7">
        <v>1</v>
      </c>
      <c r="AX10" s="7">
        <v>1</v>
      </c>
      <c r="AY10" s="7">
        <v>1</v>
      </c>
      <c r="AZ10" s="9">
        <v>0.984375</v>
      </c>
      <c r="BA10" s="25"/>
    </row>
    <row r="11" spans="2:53" ht="15.75" thickBot="1" x14ac:dyDescent="0.3">
      <c r="B11" s="12" t="s">
        <v>2</v>
      </c>
      <c r="C11" s="13">
        <f>AVERAGE(C9:C10)</f>
        <v>1</v>
      </c>
      <c r="D11" s="14">
        <f t="shared" ref="D11:AA11" si="3">AVERAGE(D9:D10)</f>
        <v>1</v>
      </c>
      <c r="E11" s="14">
        <f t="shared" si="3"/>
        <v>1</v>
      </c>
      <c r="F11" s="14">
        <f t="shared" si="3"/>
        <v>1</v>
      </c>
      <c r="G11" s="14">
        <f t="shared" si="3"/>
        <v>1</v>
      </c>
      <c r="H11" s="14">
        <f t="shared" si="3"/>
        <v>1</v>
      </c>
      <c r="I11" s="14">
        <f t="shared" si="3"/>
        <v>1</v>
      </c>
      <c r="J11" s="14">
        <f t="shared" si="3"/>
        <v>0.9921875</v>
      </c>
      <c r="K11" s="14">
        <f t="shared" si="3"/>
        <v>0.9609375</v>
      </c>
      <c r="L11" s="14">
        <f t="shared" si="3"/>
        <v>0.9921875</v>
      </c>
      <c r="M11" s="14">
        <f t="shared" si="3"/>
        <v>1</v>
      </c>
      <c r="N11" s="14">
        <f t="shared" si="3"/>
        <v>1</v>
      </c>
      <c r="O11" s="14">
        <f t="shared" si="3"/>
        <v>0.984375</v>
      </c>
      <c r="P11" s="14">
        <f t="shared" si="3"/>
        <v>1</v>
      </c>
      <c r="Q11" s="14">
        <f t="shared" si="3"/>
        <v>1</v>
      </c>
      <c r="R11" s="14">
        <f t="shared" si="3"/>
        <v>1</v>
      </c>
      <c r="S11" s="14">
        <f t="shared" si="3"/>
        <v>1</v>
      </c>
      <c r="T11" s="14">
        <f t="shared" si="3"/>
        <v>1</v>
      </c>
      <c r="U11" s="14">
        <f t="shared" si="3"/>
        <v>1</v>
      </c>
      <c r="V11" s="14">
        <f t="shared" si="3"/>
        <v>1</v>
      </c>
      <c r="W11" s="14">
        <f t="shared" si="3"/>
        <v>1</v>
      </c>
      <c r="X11" s="14">
        <f t="shared" si="3"/>
        <v>0.9921875</v>
      </c>
      <c r="Y11" s="14">
        <f t="shared" si="3"/>
        <v>1</v>
      </c>
      <c r="Z11" s="14">
        <f t="shared" si="3"/>
        <v>0.984375</v>
      </c>
      <c r="AA11" s="15">
        <f t="shared" si="3"/>
        <v>1</v>
      </c>
      <c r="AB11" s="13">
        <f>AVERAGE(AB9:AB10)</f>
        <v>1</v>
      </c>
      <c r="AC11" s="14">
        <f t="shared" ref="AC11:AZ11" si="4">AVERAGE(AC9:AC10)</f>
        <v>1</v>
      </c>
      <c r="AD11" s="14">
        <f t="shared" si="4"/>
        <v>1</v>
      </c>
      <c r="AE11" s="14">
        <f t="shared" si="4"/>
        <v>0.9921875</v>
      </c>
      <c r="AF11" s="14">
        <f t="shared" si="4"/>
        <v>1</v>
      </c>
      <c r="AG11" s="14">
        <f t="shared" si="4"/>
        <v>1</v>
      </c>
      <c r="AH11" s="14">
        <f t="shared" si="4"/>
        <v>1</v>
      </c>
      <c r="AI11" s="14">
        <f t="shared" si="4"/>
        <v>0.9921875</v>
      </c>
      <c r="AJ11" s="14">
        <f t="shared" si="4"/>
        <v>1</v>
      </c>
      <c r="AK11" s="14">
        <f t="shared" si="4"/>
        <v>1</v>
      </c>
      <c r="AL11" s="14">
        <f t="shared" si="4"/>
        <v>0.9921875</v>
      </c>
      <c r="AM11" s="14">
        <f t="shared" si="4"/>
        <v>1</v>
      </c>
      <c r="AN11" s="14">
        <f t="shared" si="4"/>
        <v>1</v>
      </c>
      <c r="AO11" s="14">
        <f t="shared" si="4"/>
        <v>1</v>
      </c>
      <c r="AP11" s="14">
        <f t="shared" si="4"/>
        <v>1</v>
      </c>
      <c r="AQ11" s="14">
        <f t="shared" si="4"/>
        <v>0.984375</v>
      </c>
      <c r="AR11" s="14">
        <f t="shared" si="4"/>
        <v>0.9921875</v>
      </c>
      <c r="AS11" s="14">
        <f t="shared" si="4"/>
        <v>0.9921875</v>
      </c>
      <c r="AT11" s="14">
        <f t="shared" si="4"/>
        <v>1</v>
      </c>
      <c r="AU11" s="14">
        <f t="shared" si="4"/>
        <v>1</v>
      </c>
      <c r="AV11" s="14">
        <f t="shared" si="4"/>
        <v>0.9765625</v>
      </c>
      <c r="AW11" s="14">
        <f t="shared" si="4"/>
        <v>1</v>
      </c>
      <c r="AX11" s="14">
        <f t="shared" si="4"/>
        <v>0.984375</v>
      </c>
      <c r="AY11" s="14">
        <f t="shared" si="4"/>
        <v>1</v>
      </c>
      <c r="AZ11" s="15">
        <f t="shared" si="4"/>
        <v>0.984375</v>
      </c>
      <c r="BA11" s="26">
        <f>AVERAGE(C11:AZ11)</f>
        <v>0.99593750000000003</v>
      </c>
    </row>
    <row r="12" spans="2:53" x14ac:dyDescent="0.25">
      <c r="B12" s="275" t="s">
        <v>20</v>
      </c>
      <c r="C12" s="7">
        <v>0.953125</v>
      </c>
      <c r="D12" s="7">
        <v>1</v>
      </c>
      <c r="E12" s="7">
        <v>1</v>
      </c>
      <c r="F12" s="7">
        <v>0.953125</v>
      </c>
      <c r="G12" s="7">
        <v>1</v>
      </c>
      <c r="H12" s="7">
        <v>1</v>
      </c>
      <c r="I12" s="7">
        <v>0.984375</v>
      </c>
      <c r="J12" s="7">
        <v>1</v>
      </c>
      <c r="K12" s="7">
        <v>1</v>
      </c>
      <c r="L12" s="7">
        <v>0.96875</v>
      </c>
      <c r="M12" s="7">
        <v>1</v>
      </c>
      <c r="N12" s="7">
        <v>1</v>
      </c>
      <c r="O12" s="7">
        <v>1</v>
      </c>
      <c r="P12" s="7">
        <v>1</v>
      </c>
      <c r="Q12" s="7">
        <v>1</v>
      </c>
      <c r="R12" s="7">
        <v>0.9375</v>
      </c>
      <c r="S12" s="7">
        <v>1</v>
      </c>
      <c r="T12" s="7">
        <v>1</v>
      </c>
      <c r="U12" s="7">
        <v>1</v>
      </c>
      <c r="V12" s="7">
        <v>1</v>
      </c>
      <c r="W12" s="7">
        <v>1</v>
      </c>
      <c r="X12" s="7">
        <v>1</v>
      </c>
      <c r="Y12" s="7">
        <v>1</v>
      </c>
      <c r="Z12" s="7">
        <v>1</v>
      </c>
      <c r="AA12" s="9">
        <v>1</v>
      </c>
      <c r="AB12" s="7">
        <v>1</v>
      </c>
      <c r="AC12" s="7">
        <v>1</v>
      </c>
      <c r="AD12" s="7">
        <v>0.984375</v>
      </c>
      <c r="AE12" s="8">
        <v>1</v>
      </c>
      <c r="AF12" s="8">
        <v>0.96875</v>
      </c>
      <c r="AG12" s="7">
        <v>1</v>
      </c>
      <c r="AH12" s="8">
        <v>1</v>
      </c>
      <c r="AI12" s="8">
        <v>1</v>
      </c>
      <c r="AJ12" s="8">
        <v>1</v>
      </c>
      <c r="AK12" s="8">
        <v>1</v>
      </c>
      <c r="AL12" s="8">
        <v>1</v>
      </c>
      <c r="AM12" s="8">
        <v>1</v>
      </c>
      <c r="AN12" s="8">
        <v>1</v>
      </c>
      <c r="AO12" s="8">
        <v>1</v>
      </c>
      <c r="AP12" s="8">
        <v>1</v>
      </c>
      <c r="AQ12" s="7">
        <v>1</v>
      </c>
      <c r="AR12" s="7">
        <v>0.984375</v>
      </c>
      <c r="AS12" s="8">
        <v>1</v>
      </c>
      <c r="AT12" s="7">
        <v>1</v>
      </c>
      <c r="AU12" s="8">
        <v>1</v>
      </c>
      <c r="AV12" s="8">
        <v>1</v>
      </c>
      <c r="AW12" s="7">
        <v>0.953125</v>
      </c>
      <c r="AX12" s="8">
        <v>1</v>
      </c>
      <c r="AY12" s="8">
        <v>1</v>
      </c>
      <c r="AZ12" s="9">
        <v>1</v>
      </c>
      <c r="BA12" s="25"/>
    </row>
    <row r="13" spans="2:53" ht="15.75" thickBot="1" x14ac:dyDescent="0.3">
      <c r="B13" s="276"/>
      <c r="C13" s="7">
        <v>0.9375</v>
      </c>
      <c r="D13" s="7">
        <v>0.984375</v>
      </c>
      <c r="E13" s="7">
        <v>1</v>
      </c>
      <c r="F13" s="7">
        <v>0.96875</v>
      </c>
      <c r="G13" s="7">
        <v>1</v>
      </c>
      <c r="H13" s="7">
        <v>1</v>
      </c>
      <c r="I13" s="7">
        <v>0.984375</v>
      </c>
      <c r="J13" s="7">
        <v>1</v>
      </c>
      <c r="K13" s="7">
        <v>1</v>
      </c>
      <c r="L13" s="7">
        <v>0.96875</v>
      </c>
      <c r="M13" s="7">
        <v>1</v>
      </c>
      <c r="N13" s="7">
        <v>1</v>
      </c>
      <c r="O13" s="7">
        <v>1</v>
      </c>
      <c r="P13" s="7">
        <v>1</v>
      </c>
      <c r="Q13" s="7">
        <v>1</v>
      </c>
      <c r="R13" s="7">
        <v>0.9375</v>
      </c>
      <c r="S13" s="7">
        <v>1</v>
      </c>
      <c r="T13" s="7">
        <v>1</v>
      </c>
      <c r="U13" s="7">
        <v>1</v>
      </c>
      <c r="V13" s="7">
        <v>1</v>
      </c>
      <c r="W13" s="7">
        <v>1</v>
      </c>
      <c r="X13" s="7">
        <v>1</v>
      </c>
      <c r="Y13" s="7">
        <v>1</v>
      </c>
      <c r="Z13" s="7">
        <v>1</v>
      </c>
      <c r="AA13" s="9">
        <v>1</v>
      </c>
      <c r="AB13" s="7">
        <v>1</v>
      </c>
      <c r="AC13" s="7">
        <v>1</v>
      </c>
      <c r="AD13" s="7">
        <v>0.984375</v>
      </c>
      <c r="AE13" s="7">
        <v>1</v>
      </c>
      <c r="AF13" s="7">
        <v>0.96875</v>
      </c>
      <c r="AG13" s="7">
        <v>1</v>
      </c>
      <c r="AH13" s="7">
        <v>1</v>
      </c>
      <c r="AI13" s="7">
        <v>1</v>
      </c>
      <c r="AJ13" s="7">
        <v>1</v>
      </c>
      <c r="AK13" s="7">
        <v>1</v>
      </c>
      <c r="AL13" s="7">
        <v>1</v>
      </c>
      <c r="AM13" s="7">
        <v>1</v>
      </c>
      <c r="AN13" s="7">
        <v>1</v>
      </c>
      <c r="AO13" s="7">
        <v>1</v>
      </c>
      <c r="AP13" s="7">
        <v>1</v>
      </c>
      <c r="AQ13" s="7">
        <v>1</v>
      </c>
      <c r="AR13" s="7">
        <v>0.984375</v>
      </c>
      <c r="AS13" s="7">
        <v>1</v>
      </c>
      <c r="AT13" s="7">
        <v>1</v>
      </c>
      <c r="AU13" s="7">
        <v>1</v>
      </c>
      <c r="AV13" s="8">
        <v>1</v>
      </c>
      <c r="AW13" s="7">
        <v>0.921875</v>
      </c>
      <c r="AX13" s="8">
        <v>1</v>
      </c>
      <c r="AY13" s="8">
        <v>1</v>
      </c>
      <c r="AZ13" s="9">
        <v>1</v>
      </c>
      <c r="BA13" s="25"/>
    </row>
    <row r="14" spans="2:53" ht="15.75" thickBot="1" x14ac:dyDescent="0.3">
      <c r="B14" s="12" t="s">
        <v>2</v>
      </c>
      <c r="C14" s="16">
        <f t="shared" ref="C14:AA14" si="5">AVERAGE(C12:C13)</f>
        <v>0.9453125</v>
      </c>
      <c r="D14" s="16">
        <f t="shared" si="5"/>
        <v>0.9921875</v>
      </c>
      <c r="E14" s="16">
        <f t="shared" si="5"/>
        <v>1</v>
      </c>
      <c r="F14" s="16">
        <f t="shared" si="5"/>
        <v>0.9609375</v>
      </c>
      <c r="G14" s="16">
        <f t="shared" si="5"/>
        <v>1</v>
      </c>
      <c r="H14" s="16">
        <f t="shared" si="5"/>
        <v>1</v>
      </c>
      <c r="I14" s="16">
        <f t="shared" si="5"/>
        <v>0.984375</v>
      </c>
      <c r="J14" s="16">
        <f t="shared" si="5"/>
        <v>1</v>
      </c>
      <c r="K14" s="16">
        <f t="shared" si="5"/>
        <v>1</v>
      </c>
      <c r="L14" s="16">
        <f t="shared" si="5"/>
        <v>0.96875</v>
      </c>
      <c r="M14" s="16">
        <f t="shared" si="5"/>
        <v>1</v>
      </c>
      <c r="N14" s="16">
        <f t="shared" si="5"/>
        <v>1</v>
      </c>
      <c r="O14" s="16">
        <f t="shared" si="5"/>
        <v>1</v>
      </c>
      <c r="P14" s="16">
        <f t="shared" si="5"/>
        <v>1</v>
      </c>
      <c r="Q14" s="16">
        <f t="shared" si="5"/>
        <v>1</v>
      </c>
      <c r="R14" s="16">
        <f t="shared" si="5"/>
        <v>0.9375</v>
      </c>
      <c r="S14" s="16">
        <f t="shared" si="5"/>
        <v>1</v>
      </c>
      <c r="T14" s="16">
        <f t="shared" si="5"/>
        <v>1</v>
      </c>
      <c r="U14" s="16">
        <f t="shared" si="5"/>
        <v>1</v>
      </c>
      <c r="V14" s="16">
        <f t="shared" si="5"/>
        <v>1</v>
      </c>
      <c r="W14" s="16">
        <f t="shared" si="5"/>
        <v>1</v>
      </c>
      <c r="X14" s="16">
        <f t="shared" si="5"/>
        <v>1</v>
      </c>
      <c r="Y14" s="16">
        <f t="shared" si="5"/>
        <v>1</v>
      </c>
      <c r="Z14" s="16">
        <f t="shared" si="5"/>
        <v>1</v>
      </c>
      <c r="AA14" s="17">
        <f t="shared" si="5"/>
        <v>1</v>
      </c>
      <c r="AB14" s="16">
        <f>AVERAGE(AB12:AB13)</f>
        <v>1</v>
      </c>
      <c r="AC14" s="16">
        <f t="shared" ref="AC14:AZ14" si="6">AVERAGE(AC12:AC13)</f>
        <v>1</v>
      </c>
      <c r="AD14" s="16">
        <f t="shared" si="6"/>
        <v>0.984375</v>
      </c>
      <c r="AE14" s="16">
        <f t="shared" si="6"/>
        <v>1</v>
      </c>
      <c r="AF14" s="16">
        <f t="shared" si="6"/>
        <v>0.96875</v>
      </c>
      <c r="AG14" s="16">
        <f t="shared" si="6"/>
        <v>1</v>
      </c>
      <c r="AH14" s="16">
        <f t="shared" si="6"/>
        <v>1</v>
      </c>
      <c r="AI14" s="16">
        <f t="shared" si="6"/>
        <v>1</v>
      </c>
      <c r="AJ14" s="16">
        <f t="shared" si="6"/>
        <v>1</v>
      </c>
      <c r="AK14" s="16">
        <f t="shared" si="6"/>
        <v>1</v>
      </c>
      <c r="AL14" s="16">
        <f t="shared" si="6"/>
        <v>1</v>
      </c>
      <c r="AM14" s="16">
        <f t="shared" si="6"/>
        <v>1</v>
      </c>
      <c r="AN14" s="16">
        <f t="shared" si="6"/>
        <v>1</v>
      </c>
      <c r="AO14" s="16">
        <f t="shared" si="6"/>
        <v>1</v>
      </c>
      <c r="AP14" s="16">
        <f t="shared" si="6"/>
        <v>1</v>
      </c>
      <c r="AQ14" s="16">
        <f t="shared" si="6"/>
        <v>1</v>
      </c>
      <c r="AR14" s="16">
        <f t="shared" si="6"/>
        <v>0.984375</v>
      </c>
      <c r="AS14" s="16">
        <f t="shared" si="6"/>
        <v>1</v>
      </c>
      <c r="AT14" s="16">
        <f t="shared" si="6"/>
        <v>1</v>
      </c>
      <c r="AU14" s="16">
        <f t="shared" si="6"/>
        <v>1</v>
      </c>
      <c r="AV14" s="16">
        <f t="shared" si="6"/>
        <v>1</v>
      </c>
      <c r="AW14" s="16">
        <f t="shared" si="6"/>
        <v>0.9375</v>
      </c>
      <c r="AX14" s="16">
        <f t="shared" si="6"/>
        <v>1</v>
      </c>
      <c r="AY14" s="16">
        <f t="shared" si="6"/>
        <v>1</v>
      </c>
      <c r="AZ14" s="17">
        <f t="shared" si="6"/>
        <v>1</v>
      </c>
      <c r="BA14" s="26">
        <f>AVERAGE(C14:AZ14)</f>
        <v>0.99328125</v>
      </c>
    </row>
    <row r="15" spans="2:53" x14ac:dyDescent="0.25">
      <c r="B15" s="280" t="s">
        <v>21</v>
      </c>
      <c r="C15" s="7">
        <f>1-C9</f>
        <v>0</v>
      </c>
      <c r="D15" s="7">
        <f t="shared" ref="D15:AZ15" si="7">1-D9</f>
        <v>0</v>
      </c>
      <c r="E15" s="7">
        <f t="shared" si="7"/>
        <v>0</v>
      </c>
      <c r="F15" s="7">
        <f t="shared" si="7"/>
        <v>0</v>
      </c>
      <c r="G15" s="7">
        <f t="shared" si="7"/>
        <v>0</v>
      </c>
      <c r="H15" s="7">
        <f t="shared" si="7"/>
        <v>0</v>
      </c>
      <c r="I15" s="7">
        <f t="shared" si="7"/>
        <v>0</v>
      </c>
      <c r="J15" s="7">
        <f t="shared" si="7"/>
        <v>1.5625E-2</v>
      </c>
      <c r="K15" s="7">
        <f t="shared" si="7"/>
        <v>1.5625E-2</v>
      </c>
      <c r="L15" s="7">
        <f t="shared" si="7"/>
        <v>1.5625E-2</v>
      </c>
      <c r="M15" s="7">
        <f t="shared" si="7"/>
        <v>0</v>
      </c>
      <c r="N15" s="7">
        <f t="shared" si="7"/>
        <v>0</v>
      </c>
      <c r="O15" s="7">
        <f t="shared" si="7"/>
        <v>1.5625E-2</v>
      </c>
      <c r="P15" s="7">
        <f t="shared" si="7"/>
        <v>0</v>
      </c>
      <c r="Q15" s="7">
        <f t="shared" si="7"/>
        <v>0</v>
      </c>
      <c r="R15" s="7">
        <f t="shared" si="7"/>
        <v>0</v>
      </c>
      <c r="S15" s="7">
        <f t="shared" si="7"/>
        <v>0</v>
      </c>
      <c r="T15" s="7">
        <f t="shared" si="7"/>
        <v>0</v>
      </c>
      <c r="U15" s="7">
        <f t="shared" si="7"/>
        <v>0</v>
      </c>
      <c r="V15" s="7">
        <f t="shared" si="7"/>
        <v>0</v>
      </c>
      <c r="W15" s="7">
        <f t="shared" si="7"/>
        <v>0</v>
      </c>
      <c r="X15" s="7">
        <f t="shared" si="7"/>
        <v>1.5625E-2</v>
      </c>
      <c r="Y15" s="7">
        <f t="shared" si="7"/>
        <v>0</v>
      </c>
      <c r="Z15" s="7">
        <f t="shared" si="7"/>
        <v>1.5625E-2</v>
      </c>
      <c r="AA15" s="7">
        <f t="shared" si="7"/>
        <v>0</v>
      </c>
      <c r="AB15" s="7">
        <f t="shared" si="7"/>
        <v>0</v>
      </c>
      <c r="AC15" s="7">
        <f t="shared" si="7"/>
        <v>0</v>
      </c>
      <c r="AD15" s="7">
        <f t="shared" si="7"/>
        <v>0</v>
      </c>
      <c r="AE15" s="7">
        <f t="shared" si="7"/>
        <v>1.5625E-2</v>
      </c>
      <c r="AF15" s="7">
        <f t="shared" si="7"/>
        <v>0</v>
      </c>
      <c r="AG15" s="7">
        <f t="shared" si="7"/>
        <v>0</v>
      </c>
      <c r="AH15" s="7">
        <f t="shared" si="7"/>
        <v>0</v>
      </c>
      <c r="AI15" s="7">
        <f t="shared" si="7"/>
        <v>1.5625E-2</v>
      </c>
      <c r="AJ15" s="7">
        <f t="shared" si="7"/>
        <v>0</v>
      </c>
      <c r="AK15" s="7">
        <f t="shared" si="7"/>
        <v>0</v>
      </c>
      <c r="AL15" s="7">
        <f t="shared" si="7"/>
        <v>0</v>
      </c>
      <c r="AM15" s="7">
        <f t="shared" si="7"/>
        <v>0</v>
      </c>
      <c r="AN15" s="7">
        <f t="shared" si="7"/>
        <v>0</v>
      </c>
      <c r="AO15" s="7">
        <f t="shared" si="7"/>
        <v>0</v>
      </c>
      <c r="AP15" s="7">
        <f t="shared" si="7"/>
        <v>0</v>
      </c>
      <c r="AQ15" s="7">
        <f t="shared" si="7"/>
        <v>3.125E-2</v>
      </c>
      <c r="AR15" s="7">
        <f t="shared" si="7"/>
        <v>1.5625E-2</v>
      </c>
      <c r="AS15" s="7">
        <f t="shared" si="7"/>
        <v>1.5625E-2</v>
      </c>
      <c r="AT15" s="7">
        <f t="shared" si="7"/>
        <v>0</v>
      </c>
      <c r="AU15" s="7">
        <f t="shared" si="7"/>
        <v>0</v>
      </c>
      <c r="AV15" s="7">
        <f t="shared" si="7"/>
        <v>1.5625E-2</v>
      </c>
      <c r="AW15" s="7">
        <f t="shared" si="7"/>
        <v>0</v>
      </c>
      <c r="AX15" s="7">
        <f t="shared" si="7"/>
        <v>3.125E-2</v>
      </c>
      <c r="AY15" s="7">
        <f t="shared" si="7"/>
        <v>0</v>
      </c>
      <c r="AZ15" s="7">
        <f t="shared" si="7"/>
        <v>1.5625E-2</v>
      </c>
      <c r="BA15" s="9"/>
    </row>
    <row r="16" spans="2:53" ht="15.75" thickBot="1" x14ac:dyDescent="0.3">
      <c r="B16" s="278"/>
      <c r="C16" s="7">
        <f>1-C10</f>
        <v>0</v>
      </c>
      <c r="D16" s="7">
        <f t="shared" ref="D16:AZ16" si="8">1-D10</f>
        <v>0</v>
      </c>
      <c r="E16" s="7">
        <f t="shared" si="8"/>
        <v>0</v>
      </c>
      <c r="F16" s="7">
        <f t="shared" si="8"/>
        <v>0</v>
      </c>
      <c r="G16" s="7">
        <f t="shared" si="8"/>
        <v>0</v>
      </c>
      <c r="H16" s="7">
        <f t="shared" si="8"/>
        <v>0</v>
      </c>
      <c r="I16" s="7">
        <f t="shared" si="8"/>
        <v>0</v>
      </c>
      <c r="J16" s="7">
        <f t="shared" si="8"/>
        <v>0</v>
      </c>
      <c r="K16" s="7">
        <f t="shared" si="8"/>
        <v>6.25E-2</v>
      </c>
      <c r="L16" s="7">
        <f t="shared" si="8"/>
        <v>0</v>
      </c>
      <c r="M16" s="7">
        <f t="shared" si="8"/>
        <v>0</v>
      </c>
      <c r="N16" s="7">
        <f t="shared" si="8"/>
        <v>0</v>
      </c>
      <c r="O16" s="7">
        <f t="shared" si="8"/>
        <v>1.5625E-2</v>
      </c>
      <c r="P16" s="7">
        <f t="shared" si="8"/>
        <v>0</v>
      </c>
      <c r="Q16" s="7">
        <f t="shared" si="8"/>
        <v>0</v>
      </c>
      <c r="R16" s="7">
        <f t="shared" si="8"/>
        <v>0</v>
      </c>
      <c r="S16" s="7">
        <f t="shared" si="8"/>
        <v>0</v>
      </c>
      <c r="T16" s="7">
        <f t="shared" si="8"/>
        <v>0</v>
      </c>
      <c r="U16" s="7">
        <f t="shared" si="8"/>
        <v>0</v>
      </c>
      <c r="V16" s="7">
        <f t="shared" si="8"/>
        <v>0</v>
      </c>
      <c r="W16" s="7">
        <f t="shared" si="8"/>
        <v>0</v>
      </c>
      <c r="X16" s="7">
        <f t="shared" si="8"/>
        <v>0</v>
      </c>
      <c r="Y16" s="7">
        <f t="shared" si="8"/>
        <v>0</v>
      </c>
      <c r="Z16" s="7">
        <f t="shared" si="8"/>
        <v>1.5625E-2</v>
      </c>
      <c r="AA16" s="7">
        <f t="shared" si="8"/>
        <v>0</v>
      </c>
      <c r="AB16" s="7">
        <f t="shared" si="8"/>
        <v>0</v>
      </c>
      <c r="AC16" s="7">
        <f t="shared" si="8"/>
        <v>0</v>
      </c>
      <c r="AD16" s="7">
        <f t="shared" si="8"/>
        <v>0</v>
      </c>
      <c r="AE16" s="7">
        <f t="shared" si="8"/>
        <v>0</v>
      </c>
      <c r="AF16" s="7">
        <f t="shared" si="8"/>
        <v>0</v>
      </c>
      <c r="AG16" s="7">
        <f t="shared" si="8"/>
        <v>0</v>
      </c>
      <c r="AH16" s="7">
        <f t="shared" si="8"/>
        <v>0</v>
      </c>
      <c r="AI16" s="7">
        <f t="shared" si="8"/>
        <v>0</v>
      </c>
      <c r="AJ16" s="7">
        <f t="shared" si="8"/>
        <v>0</v>
      </c>
      <c r="AK16" s="7">
        <f t="shared" si="8"/>
        <v>0</v>
      </c>
      <c r="AL16" s="7">
        <f t="shared" si="8"/>
        <v>1.5625E-2</v>
      </c>
      <c r="AM16" s="7">
        <f t="shared" si="8"/>
        <v>0</v>
      </c>
      <c r="AN16" s="7">
        <f t="shared" si="8"/>
        <v>0</v>
      </c>
      <c r="AO16" s="7">
        <f t="shared" si="8"/>
        <v>0</v>
      </c>
      <c r="AP16" s="7">
        <f t="shared" si="8"/>
        <v>0</v>
      </c>
      <c r="AQ16" s="7">
        <f t="shared" si="8"/>
        <v>0</v>
      </c>
      <c r="AR16" s="7">
        <f t="shared" si="8"/>
        <v>0</v>
      </c>
      <c r="AS16" s="7">
        <f t="shared" si="8"/>
        <v>0</v>
      </c>
      <c r="AT16" s="7">
        <f t="shared" si="8"/>
        <v>0</v>
      </c>
      <c r="AU16" s="7">
        <f t="shared" si="8"/>
        <v>0</v>
      </c>
      <c r="AV16" s="7">
        <f t="shared" si="8"/>
        <v>3.125E-2</v>
      </c>
      <c r="AW16" s="7">
        <f t="shared" si="8"/>
        <v>0</v>
      </c>
      <c r="AX16" s="7">
        <f t="shared" si="8"/>
        <v>0</v>
      </c>
      <c r="AY16" s="7">
        <f t="shared" si="8"/>
        <v>0</v>
      </c>
      <c r="AZ16" s="7">
        <f t="shared" si="8"/>
        <v>1.5625E-2</v>
      </c>
      <c r="BA16" s="25"/>
    </row>
    <row r="17" spans="2:53" ht="15.75" thickBot="1" x14ac:dyDescent="0.3">
      <c r="B17" s="12" t="s">
        <v>2</v>
      </c>
      <c r="C17" s="13">
        <f>AVERAGE(C15:C16)</f>
        <v>0</v>
      </c>
      <c r="D17" s="14">
        <f t="shared" ref="D17:AA17" si="9">AVERAGE(D15:D16)</f>
        <v>0</v>
      </c>
      <c r="E17" s="14">
        <f t="shared" si="9"/>
        <v>0</v>
      </c>
      <c r="F17" s="14">
        <f t="shared" si="9"/>
        <v>0</v>
      </c>
      <c r="G17" s="14">
        <f t="shared" si="9"/>
        <v>0</v>
      </c>
      <c r="H17" s="14">
        <f t="shared" si="9"/>
        <v>0</v>
      </c>
      <c r="I17" s="14">
        <f t="shared" si="9"/>
        <v>0</v>
      </c>
      <c r="J17" s="14">
        <f t="shared" si="9"/>
        <v>7.8125E-3</v>
      </c>
      <c r="K17" s="14">
        <f t="shared" si="9"/>
        <v>3.90625E-2</v>
      </c>
      <c r="L17" s="14">
        <f t="shared" si="9"/>
        <v>7.8125E-3</v>
      </c>
      <c r="M17" s="14">
        <f t="shared" si="9"/>
        <v>0</v>
      </c>
      <c r="N17" s="14">
        <f t="shared" si="9"/>
        <v>0</v>
      </c>
      <c r="O17" s="14">
        <f t="shared" si="9"/>
        <v>1.5625E-2</v>
      </c>
      <c r="P17" s="14">
        <f t="shared" si="9"/>
        <v>0</v>
      </c>
      <c r="Q17" s="14">
        <f t="shared" si="9"/>
        <v>0</v>
      </c>
      <c r="R17" s="14">
        <f t="shared" si="9"/>
        <v>0</v>
      </c>
      <c r="S17" s="14">
        <f t="shared" si="9"/>
        <v>0</v>
      </c>
      <c r="T17" s="14">
        <f t="shared" si="9"/>
        <v>0</v>
      </c>
      <c r="U17" s="14">
        <f t="shared" si="9"/>
        <v>0</v>
      </c>
      <c r="V17" s="14">
        <f t="shared" si="9"/>
        <v>0</v>
      </c>
      <c r="W17" s="14">
        <f t="shared" si="9"/>
        <v>0</v>
      </c>
      <c r="X17" s="14">
        <f t="shared" si="9"/>
        <v>7.8125E-3</v>
      </c>
      <c r="Y17" s="14">
        <f t="shared" si="9"/>
        <v>0</v>
      </c>
      <c r="Z17" s="14">
        <f t="shared" si="9"/>
        <v>1.5625E-2</v>
      </c>
      <c r="AA17" s="15">
        <f t="shared" si="9"/>
        <v>0</v>
      </c>
      <c r="AB17" s="13">
        <f>AVERAGE(AB15:AB16)</f>
        <v>0</v>
      </c>
      <c r="AC17" s="14">
        <f t="shared" ref="AC17:AZ17" si="10">AVERAGE(AC15:AC16)</f>
        <v>0</v>
      </c>
      <c r="AD17" s="14">
        <f t="shared" si="10"/>
        <v>0</v>
      </c>
      <c r="AE17" s="14">
        <f t="shared" si="10"/>
        <v>7.8125E-3</v>
      </c>
      <c r="AF17" s="14">
        <f t="shared" si="10"/>
        <v>0</v>
      </c>
      <c r="AG17" s="14">
        <f t="shared" si="10"/>
        <v>0</v>
      </c>
      <c r="AH17" s="14">
        <f t="shared" si="10"/>
        <v>0</v>
      </c>
      <c r="AI17" s="14">
        <f t="shared" si="10"/>
        <v>7.8125E-3</v>
      </c>
      <c r="AJ17" s="14">
        <f t="shared" si="10"/>
        <v>0</v>
      </c>
      <c r="AK17" s="14">
        <f t="shared" si="10"/>
        <v>0</v>
      </c>
      <c r="AL17" s="14">
        <f t="shared" si="10"/>
        <v>7.8125E-3</v>
      </c>
      <c r="AM17" s="14">
        <f t="shared" si="10"/>
        <v>0</v>
      </c>
      <c r="AN17" s="14">
        <f t="shared" si="10"/>
        <v>0</v>
      </c>
      <c r="AO17" s="14">
        <f t="shared" si="10"/>
        <v>0</v>
      </c>
      <c r="AP17" s="14">
        <f t="shared" si="10"/>
        <v>0</v>
      </c>
      <c r="AQ17" s="14">
        <f t="shared" si="10"/>
        <v>1.5625E-2</v>
      </c>
      <c r="AR17" s="14">
        <f t="shared" si="10"/>
        <v>7.8125E-3</v>
      </c>
      <c r="AS17" s="14">
        <f t="shared" si="10"/>
        <v>7.8125E-3</v>
      </c>
      <c r="AT17" s="14">
        <f t="shared" si="10"/>
        <v>0</v>
      </c>
      <c r="AU17" s="14">
        <f t="shared" si="10"/>
        <v>0</v>
      </c>
      <c r="AV17" s="14">
        <f t="shared" si="10"/>
        <v>2.34375E-2</v>
      </c>
      <c r="AW17" s="14">
        <f t="shared" si="10"/>
        <v>0</v>
      </c>
      <c r="AX17" s="14">
        <f t="shared" si="10"/>
        <v>1.5625E-2</v>
      </c>
      <c r="AY17" s="14">
        <f t="shared" si="10"/>
        <v>0</v>
      </c>
      <c r="AZ17" s="15">
        <f t="shared" si="10"/>
        <v>1.5625E-2</v>
      </c>
      <c r="BA17" s="26">
        <f>AVERAGE(C17:AZ17)</f>
        <v>4.0625000000000001E-3</v>
      </c>
    </row>
    <row r="18" spans="2:53" x14ac:dyDescent="0.25">
      <c r="B18" s="277" t="s">
        <v>22</v>
      </c>
      <c r="C18" s="7">
        <f>1-C12</f>
        <v>4.6875E-2</v>
      </c>
      <c r="D18" s="7">
        <f t="shared" ref="D18:AZ18" si="11">1-D12</f>
        <v>0</v>
      </c>
      <c r="E18" s="7">
        <f t="shared" si="11"/>
        <v>0</v>
      </c>
      <c r="F18" s="7">
        <f t="shared" si="11"/>
        <v>4.6875E-2</v>
      </c>
      <c r="G18" s="7">
        <f t="shared" si="11"/>
        <v>0</v>
      </c>
      <c r="H18" s="7">
        <f t="shared" si="11"/>
        <v>0</v>
      </c>
      <c r="I18" s="7">
        <f t="shared" si="11"/>
        <v>1.5625E-2</v>
      </c>
      <c r="J18" s="7">
        <f t="shared" si="11"/>
        <v>0</v>
      </c>
      <c r="K18" s="7">
        <f t="shared" si="11"/>
        <v>0</v>
      </c>
      <c r="L18" s="7">
        <f t="shared" si="11"/>
        <v>3.125E-2</v>
      </c>
      <c r="M18" s="7">
        <f t="shared" si="11"/>
        <v>0</v>
      </c>
      <c r="N18" s="7">
        <f t="shared" si="11"/>
        <v>0</v>
      </c>
      <c r="O18" s="7">
        <f t="shared" si="11"/>
        <v>0</v>
      </c>
      <c r="P18" s="7">
        <f t="shared" si="11"/>
        <v>0</v>
      </c>
      <c r="Q18" s="7">
        <f t="shared" si="11"/>
        <v>0</v>
      </c>
      <c r="R18" s="7">
        <f t="shared" si="11"/>
        <v>6.25E-2</v>
      </c>
      <c r="S18" s="7">
        <f t="shared" si="11"/>
        <v>0</v>
      </c>
      <c r="T18" s="7">
        <f t="shared" si="11"/>
        <v>0</v>
      </c>
      <c r="U18" s="7">
        <f t="shared" si="11"/>
        <v>0</v>
      </c>
      <c r="V18" s="7">
        <f t="shared" si="11"/>
        <v>0</v>
      </c>
      <c r="W18" s="7">
        <f t="shared" si="11"/>
        <v>0</v>
      </c>
      <c r="X18" s="7">
        <f t="shared" si="11"/>
        <v>0</v>
      </c>
      <c r="Y18" s="7">
        <f t="shared" si="11"/>
        <v>0</v>
      </c>
      <c r="Z18" s="7">
        <f t="shared" si="11"/>
        <v>0</v>
      </c>
      <c r="AA18" s="7">
        <f t="shared" si="11"/>
        <v>0</v>
      </c>
      <c r="AB18" s="7">
        <f t="shared" si="11"/>
        <v>0</v>
      </c>
      <c r="AC18" s="7">
        <f t="shared" si="11"/>
        <v>0</v>
      </c>
      <c r="AD18" s="7">
        <f t="shared" si="11"/>
        <v>1.5625E-2</v>
      </c>
      <c r="AE18" s="7">
        <f t="shared" si="11"/>
        <v>0</v>
      </c>
      <c r="AF18" s="7">
        <f t="shared" si="11"/>
        <v>3.125E-2</v>
      </c>
      <c r="AG18" s="7">
        <f t="shared" si="11"/>
        <v>0</v>
      </c>
      <c r="AH18" s="7">
        <f t="shared" si="11"/>
        <v>0</v>
      </c>
      <c r="AI18" s="7">
        <f t="shared" si="11"/>
        <v>0</v>
      </c>
      <c r="AJ18" s="7">
        <f t="shared" si="11"/>
        <v>0</v>
      </c>
      <c r="AK18" s="7">
        <f t="shared" si="11"/>
        <v>0</v>
      </c>
      <c r="AL18" s="7">
        <f t="shared" si="11"/>
        <v>0</v>
      </c>
      <c r="AM18" s="7">
        <f t="shared" si="11"/>
        <v>0</v>
      </c>
      <c r="AN18" s="7">
        <f t="shared" si="11"/>
        <v>0</v>
      </c>
      <c r="AO18" s="7">
        <f t="shared" si="11"/>
        <v>0</v>
      </c>
      <c r="AP18" s="7">
        <f t="shared" si="11"/>
        <v>0</v>
      </c>
      <c r="AQ18" s="7">
        <f t="shared" si="11"/>
        <v>0</v>
      </c>
      <c r="AR18" s="7">
        <f t="shared" si="11"/>
        <v>1.5625E-2</v>
      </c>
      <c r="AS18" s="7">
        <f t="shared" si="11"/>
        <v>0</v>
      </c>
      <c r="AT18" s="7">
        <f t="shared" si="11"/>
        <v>0</v>
      </c>
      <c r="AU18" s="7">
        <f t="shared" si="11"/>
        <v>0</v>
      </c>
      <c r="AV18" s="7">
        <f t="shared" si="11"/>
        <v>0</v>
      </c>
      <c r="AW18" s="7">
        <f t="shared" si="11"/>
        <v>4.6875E-2</v>
      </c>
      <c r="AX18" s="7">
        <f t="shared" si="11"/>
        <v>0</v>
      </c>
      <c r="AY18" s="7">
        <f t="shared" si="11"/>
        <v>0</v>
      </c>
      <c r="AZ18" s="7">
        <f t="shared" si="11"/>
        <v>0</v>
      </c>
      <c r="BA18" s="25"/>
    </row>
    <row r="19" spans="2:53" ht="15.75" thickBot="1" x14ac:dyDescent="0.3">
      <c r="B19" s="278"/>
      <c r="C19" s="7">
        <f>1-C13</f>
        <v>6.25E-2</v>
      </c>
      <c r="D19" s="7">
        <f t="shared" ref="D19:AZ19" si="12">1-D13</f>
        <v>1.5625E-2</v>
      </c>
      <c r="E19" s="7">
        <f t="shared" si="12"/>
        <v>0</v>
      </c>
      <c r="F19" s="7">
        <f t="shared" si="12"/>
        <v>3.125E-2</v>
      </c>
      <c r="G19" s="7">
        <f t="shared" si="12"/>
        <v>0</v>
      </c>
      <c r="H19" s="7">
        <f t="shared" si="12"/>
        <v>0</v>
      </c>
      <c r="I19" s="7">
        <f t="shared" si="12"/>
        <v>1.5625E-2</v>
      </c>
      <c r="J19" s="7">
        <f t="shared" si="12"/>
        <v>0</v>
      </c>
      <c r="K19" s="7">
        <f t="shared" si="12"/>
        <v>0</v>
      </c>
      <c r="L19" s="7">
        <f t="shared" si="12"/>
        <v>3.125E-2</v>
      </c>
      <c r="M19" s="7">
        <f t="shared" si="12"/>
        <v>0</v>
      </c>
      <c r="N19" s="7">
        <f t="shared" si="12"/>
        <v>0</v>
      </c>
      <c r="O19" s="7">
        <f t="shared" si="12"/>
        <v>0</v>
      </c>
      <c r="P19" s="7">
        <f t="shared" si="12"/>
        <v>0</v>
      </c>
      <c r="Q19" s="7">
        <f t="shared" si="12"/>
        <v>0</v>
      </c>
      <c r="R19" s="7">
        <f t="shared" si="12"/>
        <v>6.25E-2</v>
      </c>
      <c r="S19" s="7">
        <f t="shared" si="12"/>
        <v>0</v>
      </c>
      <c r="T19" s="7">
        <f t="shared" si="12"/>
        <v>0</v>
      </c>
      <c r="U19" s="7">
        <f t="shared" si="12"/>
        <v>0</v>
      </c>
      <c r="V19" s="7">
        <f t="shared" si="12"/>
        <v>0</v>
      </c>
      <c r="W19" s="7">
        <f t="shared" si="12"/>
        <v>0</v>
      </c>
      <c r="X19" s="7">
        <f t="shared" si="12"/>
        <v>0</v>
      </c>
      <c r="Y19" s="7">
        <f t="shared" si="12"/>
        <v>0</v>
      </c>
      <c r="Z19" s="7">
        <f t="shared" si="12"/>
        <v>0</v>
      </c>
      <c r="AA19" s="7">
        <f t="shared" si="12"/>
        <v>0</v>
      </c>
      <c r="AB19" s="7">
        <f t="shared" si="12"/>
        <v>0</v>
      </c>
      <c r="AC19" s="7">
        <f t="shared" si="12"/>
        <v>0</v>
      </c>
      <c r="AD19" s="7">
        <f t="shared" si="12"/>
        <v>1.5625E-2</v>
      </c>
      <c r="AE19" s="7">
        <f t="shared" si="12"/>
        <v>0</v>
      </c>
      <c r="AF19" s="7">
        <f t="shared" si="12"/>
        <v>3.125E-2</v>
      </c>
      <c r="AG19" s="7">
        <f t="shared" si="12"/>
        <v>0</v>
      </c>
      <c r="AH19" s="7">
        <f t="shared" si="12"/>
        <v>0</v>
      </c>
      <c r="AI19" s="7">
        <f t="shared" si="12"/>
        <v>0</v>
      </c>
      <c r="AJ19" s="7">
        <f t="shared" si="12"/>
        <v>0</v>
      </c>
      <c r="AK19" s="7">
        <f t="shared" si="12"/>
        <v>0</v>
      </c>
      <c r="AL19" s="7">
        <f t="shared" si="12"/>
        <v>0</v>
      </c>
      <c r="AM19" s="7">
        <f t="shared" si="12"/>
        <v>0</v>
      </c>
      <c r="AN19" s="7">
        <f t="shared" si="12"/>
        <v>0</v>
      </c>
      <c r="AO19" s="7">
        <f t="shared" si="12"/>
        <v>0</v>
      </c>
      <c r="AP19" s="7">
        <f t="shared" si="12"/>
        <v>0</v>
      </c>
      <c r="AQ19" s="7">
        <f t="shared" si="12"/>
        <v>0</v>
      </c>
      <c r="AR19" s="7">
        <f t="shared" si="12"/>
        <v>1.5625E-2</v>
      </c>
      <c r="AS19" s="7">
        <f t="shared" si="12"/>
        <v>0</v>
      </c>
      <c r="AT19" s="7">
        <f t="shared" si="12"/>
        <v>0</v>
      </c>
      <c r="AU19" s="7">
        <f t="shared" si="12"/>
        <v>0</v>
      </c>
      <c r="AV19" s="7">
        <f t="shared" si="12"/>
        <v>0</v>
      </c>
      <c r="AW19" s="7">
        <f t="shared" si="12"/>
        <v>7.8125E-2</v>
      </c>
      <c r="AX19" s="7">
        <f t="shared" si="12"/>
        <v>0</v>
      </c>
      <c r="AY19" s="7">
        <f t="shared" si="12"/>
        <v>0</v>
      </c>
      <c r="AZ19" s="7">
        <f t="shared" si="12"/>
        <v>0</v>
      </c>
      <c r="BA19" s="25"/>
    </row>
    <row r="20" spans="2:53" ht="15.75" thickBot="1" x14ac:dyDescent="0.3">
      <c r="B20" s="12" t="s">
        <v>2</v>
      </c>
      <c r="C20" s="14">
        <f>AVERAGE(C18:C19)</f>
        <v>5.46875E-2</v>
      </c>
      <c r="D20" s="14">
        <f t="shared" ref="D20:AA20" si="13">AVERAGE(D18:D19)</f>
        <v>7.8125E-3</v>
      </c>
      <c r="E20" s="14">
        <f t="shared" si="13"/>
        <v>0</v>
      </c>
      <c r="F20" s="14">
        <f t="shared" si="13"/>
        <v>3.90625E-2</v>
      </c>
      <c r="G20" s="14">
        <f t="shared" si="13"/>
        <v>0</v>
      </c>
      <c r="H20" s="14">
        <f t="shared" si="13"/>
        <v>0</v>
      </c>
      <c r="I20" s="14">
        <f t="shared" si="13"/>
        <v>1.5625E-2</v>
      </c>
      <c r="J20" s="14">
        <f t="shared" si="13"/>
        <v>0</v>
      </c>
      <c r="K20" s="14">
        <f t="shared" si="13"/>
        <v>0</v>
      </c>
      <c r="L20" s="14">
        <f t="shared" si="13"/>
        <v>3.125E-2</v>
      </c>
      <c r="M20" s="14">
        <f t="shared" si="13"/>
        <v>0</v>
      </c>
      <c r="N20" s="14">
        <f t="shared" si="13"/>
        <v>0</v>
      </c>
      <c r="O20" s="14">
        <f t="shared" si="13"/>
        <v>0</v>
      </c>
      <c r="P20" s="14">
        <f t="shared" si="13"/>
        <v>0</v>
      </c>
      <c r="Q20" s="14">
        <f t="shared" si="13"/>
        <v>0</v>
      </c>
      <c r="R20" s="14">
        <f t="shared" si="13"/>
        <v>6.25E-2</v>
      </c>
      <c r="S20" s="14">
        <f t="shared" si="13"/>
        <v>0</v>
      </c>
      <c r="T20" s="14">
        <f t="shared" si="13"/>
        <v>0</v>
      </c>
      <c r="U20" s="14">
        <f t="shared" si="13"/>
        <v>0</v>
      </c>
      <c r="V20" s="14">
        <f t="shared" si="13"/>
        <v>0</v>
      </c>
      <c r="W20" s="14">
        <f t="shared" si="13"/>
        <v>0</v>
      </c>
      <c r="X20" s="14">
        <f t="shared" si="13"/>
        <v>0</v>
      </c>
      <c r="Y20" s="14">
        <f t="shared" si="13"/>
        <v>0</v>
      </c>
      <c r="Z20" s="14">
        <f t="shared" si="13"/>
        <v>0</v>
      </c>
      <c r="AA20" s="15">
        <f t="shared" si="13"/>
        <v>0</v>
      </c>
      <c r="AB20" s="14">
        <f>AVERAGE(AB18:AB19)</f>
        <v>0</v>
      </c>
      <c r="AC20" s="14">
        <f t="shared" ref="AC20:AZ20" si="14">AVERAGE(AC18:AC19)</f>
        <v>0</v>
      </c>
      <c r="AD20" s="14">
        <f t="shared" si="14"/>
        <v>1.5625E-2</v>
      </c>
      <c r="AE20" s="14">
        <f t="shared" si="14"/>
        <v>0</v>
      </c>
      <c r="AF20" s="14">
        <f t="shared" si="14"/>
        <v>3.125E-2</v>
      </c>
      <c r="AG20" s="14">
        <f t="shared" si="14"/>
        <v>0</v>
      </c>
      <c r="AH20" s="14">
        <f t="shared" si="14"/>
        <v>0</v>
      </c>
      <c r="AI20" s="14">
        <f t="shared" si="14"/>
        <v>0</v>
      </c>
      <c r="AJ20" s="14">
        <f t="shared" si="14"/>
        <v>0</v>
      </c>
      <c r="AK20" s="14">
        <f t="shared" si="14"/>
        <v>0</v>
      </c>
      <c r="AL20" s="14">
        <f t="shared" si="14"/>
        <v>0</v>
      </c>
      <c r="AM20" s="14">
        <f t="shared" si="14"/>
        <v>0</v>
      </c>
      <c r="AN20" s="14">
        <f t="shared" si="14"/>
        <v>0</v>
      </c>
      <c r="AO20" s="14">
        <f t="shared" si="14"/>
        <v>0</v>
      </c>
      <c r="AP20" s="14">
        <f t="shared" si="14"/>
        <v>0</v>
      </c>
      <c r="AQ20" s="14">
        <f t="shared" si="14"/>
        <v>0</v>
      </c>
      <c r="AR20" s="14">
        <f t="shared" si="14"/>
        <v>1.5625E-2</v>
      </c>
      <c r="AS20" s="14">
        <f t="shared" si="14"/>
        <v>0</v>
      </c>
      <c r="AT20" s="14">
        <f t="shared" si="14"/>
        <v>0</v>
      </c>
      <c r="AU20" s="14">
        <f t="shared" si="14"/>
        <v>0</v>
      </c>
      <c r="AV20" s="14">
        <f t="shared" si="14"/>
        <v>0</v>
      </c>
      <c r="AW20" s="14">
        <f t="shared" si="14"/>
        <v>6.25E-2</v>
      </c>
      <c r="AX20" s="14">
        <f t="shared" si="14"/>
        <v>0</v>
      </c>
      <c r="AY20" s="14">
        <f t="shared" si="14"/>
        <v>0</v>
      </c>
      <c r="AZ20" s="15">
        <f t="shared" si="14"/>
        <v>0</v>
      </c>
      <c r="BA20" s="26">
        <f>AVERAGE(C20:AZ20)</f>
        <v>6.7187499999999999E-3</v>
      </c>
    </row>
    <row r="22" spans="2:53" x14ac:dyDescent="0.25"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AF22" s="35"/>
    </row>
    <row r="23" spans="2:53" x14ac:dyDescent="0.25"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AE23" s="35"/>
      <c r="AF23" s="35"/>
    </row>
    <row r="24" spans="2:53" x14ac:dyDescent="0.25"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V24" s="281" t="s">
        <v>64</v>
      </c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</row>
    <row r="25" spans="2:53" ht="15" customHeight="1" x14ac:dyDescent="0.25"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V25" s="39" t="s">
        <v>78</v>
      </c>
      <c r="W25" s="283" t="s">
        <v>63</v>
      </c>
      <c r="X25" s="283"/>
      <c r="Y25" s="283" t="s">
        <v>68</v>
      </c>
      <c r="Z25" s="283"/>
      <c r="AA25" s="283" t="s">
        <v>69</v>
      </c>
      <c r="AB25" s="283"/>
      <c r="AC25" s="283" t="s">
        <v>70</v>
      </c>
      <c r="AD25" s="283"/>
      <c r="AE25" s="283" t="s">
        <v>105</v>
      </c>
      <c r="AF25" s="283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</row>
    <row r="26" spans="2:53" x14ac:dyDescent="0.25"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V26" s="37" t="s">
        <v>84</v>
      </c>
      <c r="W26" s="249">
        <v>0.29949999999999999</v>
      </c>
      <c r="X26" s="249"/>
      <c r="Y26" s="279">
        <v>0.78100000000000003</v>
      </c>
      <c r="Z26" s="279"/>
      <c r="AA26" s="279">
        <v>0.94840000000000002</v>
      </c>
      <c r="AB26" s="279"/>
      <c r="AC26" s="279">
        <v>0.96650000000000003</v>
      </c>
      <c r="AD26" s="279"/>
      <c r="AE26" s="279">
        <v>0.87849999999999995</v>
      </c>
      <c r="AF26" s="279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</row>
    <row r="27" spans="2:53" x14ac:dyDescent="0.25"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V27" s="37" t="s">
        <v>103</v>
      </c>
      <c r="W27" s="249">
        <v>0.26</v>
      </c>
      <c r="X27" s="249"/>
      <c r="Y27" s="279">
        <v>0.99139999999999995</v>
      </c>
      <c r="Z27" s="279"/>
      <c r="AA27" s="279">
        <v>0.99609999999999999</v>
      </c>
      <c r="AB27" s="279"/>
      <c r="AC27" s="279">
        <v>0.98550000000000004</v>
      </c>
      <c r="AD27" s="279"/>
      <c r="AE27" s="279">
        <v>0.92249999999999999</v>
      </c>
      <c r="AF27" s="279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</row>
    <row r="28" spans="2:53" x14ac:dyDescent="0.25"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V28" s="37" t="s">
        <v>85</v>
      </c>
      <c r="W28" s="249">
        <v>3.8600000000000002E-2</v>
      </c>
      <c r="X28" s="249"/>
      <c r="Y28" s="279">
        <v>0.69940000000000002</v>
      </c>
      <c r="Z28" s="279"/>
      <c r="AA28" s="279">
        <v>0.93010000000000004</v>
      </c>
      <c r="AB28" s="279"/>
      <c r="AC28" s="279">
        <v>0.97670000000000001</v>
      </c>
      <c r="AD28" s="279"/>
      <c r="AE28" s="279">
        <v>0.98329999999999995</v>
      </c>
      <c r="AF28" s="279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</row>
    <row r="29" spans="2:53" x14ac:dyDescent="0.25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V29" s="37" t="s">
        <v>76</v>
      </c>
      <c r="W29" s="249">
        <f>1-W28</f>
        <v>0.96140000000000003</v>
      </c>
      <c r="X29" s="249"/>
      <c r="Y29" s="279">
        <f>1-Y28</f>
        <v>0.30059999999999998</v>
      </c>
      <c r="Z29" s="279"/>
      <c r="AA29" s="279">
        <f>1-AA28</f>
        <v>6.9899999999999962E-2</v>
      </c>
      <c r="AB29" s="279"/>
      <c r="AC29" s="279">
        <f>1-AC28</f>
        <v>2.3299999999999987E-2</v>
      </c>
      <c r="AD29" s="279"/>
      <c r="AE29" s="279">
        <f>1-AE28</f>
        <v>1.6700000000000048E-2</v>
      </c>
      <c r="AF29" s="279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</row>
    <row r="30" spans="2:53" s="35" customFormat="1" x14ac:dyDescent="0.25">
      <c r="V30" s="51" t="s">
        <v>104</v>
      </c>
      <c r="W30" s="249">
        <v>0.98070000000000002</v>
      </c>
      <c r="X30" s="249"/>
      <c r="Y30" s="279">
        <v>0.99390000000000001</v>
      </c>
      <c r="Z30" s="279"/>
      <c r="AA30" s="279">
        <v>0.99850000000000005</v>
      </c>
      <c r="AB30" s="279"/>
      <c r="AC30" s="279">
        <v>0.99970000000000003</v>
      </c>
      <c r="AD30" s="279"/>
      <c r="AE30" s="279">
        <v>0.99770000000000003</v>
      </c>
      <c r="AF30" s="279"/>
    </row>
    <row r="31" spans="2:53" s="35" customFormat="1" x14ac:dyDescent="0.25">
      <c r="V31" s="51" t="s">
        <v>100</v>
      </c>
      <c r="W31" s="279">
        <f t="shared" ref="W31" si="15">1-W30</f>
        <v>1.9299999999999984E-2</v>
      </c>
      <c r="X31" s="279"/>
      <c r="Y31" s="279">
        <f t="shared" ref="Y31" si="16">1-Y30</f>
        <v>6.0999999999999943E-3</v>
      </c>
      <c r="Z31" s="279"/>
      <c r="AA31" s="279">
        <f t="shared" ref="AA31" si="17">1-AA30</f>
        <v>1.4999999999999458E-3</v>
      </c>
      <c r="AB31" s="279"/>
      <c r="AC31" s="279">
        <f>1-AC30</f>
        <v>2.9999999999996696E-4</v>
      </c>
      <c r="AD31" s="279"/>
      <c r="AE31" s="279">
        <f>1-AE30</f>
        <v>2.2999999999999687E-3</v>
      </c>
      <c r="AF31" s="279"/>
    </row>
    <row r="32" spans="2:53" x14ac:dyDescent="0.25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V32" s="37" t="s">
        <v>75</v>
      </c>
      <c r="W32" s="249">
        <v>4.3099999999999999E-2</v>
      </c>
      <c r="X32" s="249"/>
      <c r="Y32" s="279">
        <v>0.79930000000000001</v>
      </c>
      <c r="Z32" s="279"/>
      <c r="AA32" s="279">
        <v>0.95699999999999996</v>
      </c>
      <c r="AB32" s="279"/>
      <c r="AC32" s="279">
        <v>0.97870000000000001</v>
      </c>
      <c r="AD32" s="279"/>
      <c r="AE32" s="279">
        <v>0.9405</v>
      </c>
      <c r="AF32" s="279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</row>
    <row r="33" spans="3:44" x14ac:dyDescent="0.25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V33" s="36" t="s">
        <v>77</v>
      </c>
      <c r="W33" s="258">
        <v>24</v>
      </c>
      <c r="X33" s="258"/>
      <c r="Y33" s="258">
        <v>30.07</v>
      </c>
      <c r="Z33" s="258"/>
      <c r="AA33" s="258">
        <v>19.52</v>
      </c>
      <c r="AB33" s="258"/>
      <c r="AC33" s="258">
        <v>21.87</v>
      </c>
      <c r="AD33" s="258"/>
      <c r="AE33" s="258">
        <v>15.57</v>
      </c>
      <c r="AF33" s="258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</row>
    <row r="34" spans="3:44" ht="15" customHeight="1" x14ac:dyDescent="0.25"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</row>
    <row r="35" spans="3:44" x14ac:dyDescent="0.25"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</row>
    <row r="36" spans="3:44" x14ac:dyDescent="0.25"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</row>
    <row r="37" spans="3:44" x14ac:dyDescent="0.25"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</row>
    <row r="38" spans="3:44" x14ac:dyDescent="0.25"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</row>
    <row r="39" spans="3:44" x14ac:dyDescent="0.25"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</row>
    <row r="40" spans="3:44" x14ac:dyDescent="0.25"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</row>
    <row r="41" spans="3:44" x14ac:dyDescent="0.25"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</row>
    <row r="42" spans="3:44" x14ac:dyDescent="0.25"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</row>
    <row r="43" spans="3:44" x14ac:dyDescent="0.25"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</row>
    <row r="44" spans="3:44" x14ac:dyDescent="0.25"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</row>
  </sheetData>
  <mergeCells count="52">
    <mergeCell ref="AC25:AD25"/>
    <mergeCell ref="AC26:AD26"/>
    <mergeCell ref="AA26:AB26"/>
    <mergeCell ref="Y26:Z26"/>
    <mergeCell ref="W26:X26"/>
    <mergeCell ref="W25:X25"/>
    <mergeCell ref="Y25:Z25"/>
    <mergeCell ref="AA25:AB25"/>
    <mergeCell ref="W33:X33"/>
    <mergeCell ref="B3:B4"/>
    <mergeCell ref="B6:B7"/>
    <mergeCell ref="B9:B10"/>
    <mergeCell ref="B12:B13"/>
    <mergeCell ref="B15:B16"/>
    <mergeCell ref="B18:B19"/>
    <mergeCell ref="V24:AF24"/>
    <mergeCell ref="W27:X27"/>
    <mergeCell ref="Y27:Z27"/>
    <mergeCell ref="AA27:AB27"/>
    <mergeCell ref="AC27:AD27"/>
    <mergeCell ref="AE27:AF27"/>
    <mergeCell ref="AE25:AF25"/>
    <mergeCell ref="AE26:AF26"/>
    <mergeCell ref="AE28:AF28"/>
    <mergeCell ref="AE29:AF29"/>
    <mergeCell ref="AC33:AD33"/>
    <mergeCell ref="AA33:AB33"/>
    <mergeCell ref="Y33:Z33"/>
    <mergeCell ref="W28:X28"/>
    <mergeCell ref="Y28:Z28"/>
    <mergeCell ref="AA28:AB28"/>
    <mergeCell ref="AC28:AD28"/>
    <mergeCell ref="W29:X29"/>
    <mergeCell ref="Y29:Z29"/>
    <mergeCell ref="AA29:AB29"/>
    <mergeCell ref="AC29:AD29"/>
    <mergeCell ref="AE30:AF30"/>
    <mergeCell ref="AE31:AF31"/>
    <mergeCell ref="AE32:AF32"/>
    <mergeCell ref="AE33:AF33"/>
    <mergeCell ref="W32:X32"/>
    <mergeCell ref="Y32:Z32"/>
    <mergeCell ref="AA32:AB32"/>
    <mergeCell ref="AC32:AD32"/>
    <mergeCell ref="W30:X30"/>
    <mergeCell ref="Y30:Z30"/>
    <mergeCell ref="AA30:AB30"/>
    <mergeCell ref="AC30:AD30"/>
    <mergeCell ref="W31:X31"/>
    <mergeCell ref="Y31:Z31"/>
    <mergeCell ref="AA31:AB31"/>
    <mergeCell ref="AC31:AD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7E130-E764-490A-94D1-F6DF82165809}">
  <dimension ref="B1:BA52"/>
  <sheetViews>
    <sheetView topLeftCell="Q15" zoomScale="80" zoomScaleNormal="80" workbookViewId="0">
      <selection activeCell="AA34" sqref="AA34"/>
    </sheetView>
  </sheetViews>
  <sheetFormatPr baseColWidth="10" defaultRowHeight="15" x14ac:dyDescent="0.25"/>
  <cols>
    <col min="3" max="3" width="12" bestFit="1" customWidth="1"/>
  </cols>
  <sheetData>
    <row r="1" spans="2:53" ht="15.75" thickBot="1" x14ac:dyDescent="0.3"/>
    <row r="2" spans="2:53" ht="15.75" thickBot="1" x14ac:dyDescent="0.3">
      <c r="B2" s="18" t="s">
        <v>1</v>
      </c>
      <c r="C2" s="19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  <c r="K2" s="20" t="s">
        <v>11</v>
      </c>
      <c r="L2" s="20" t="s">
        <v>12</v>
      </c>
      <c r="M2" s="20" t="s">
        <v>13</v>
      </c>
      <c r="N2" s="20" t="s">
        <v>14</v>
      </c>
      <c r="O2" s="20" t="s">
        <v>15</v>
      </c>
      <c r="P2" s="20" t="s">
        <v>16</v>
      </c>
      <c r="Q2" s="20" t="s">
        <v>17</v>
      </c>
      <c r="R2" s="20" t="s">
        <v>23</v>
      </c>
      <c r="S2" s="20" t="s">
        <v>24</v>
      </c>
      <c r="T2" s="20" t="s">
        <v>25</v>
      </c>
      <c r="U2" s="20" t="s">
        <v>26</v>
      </c>
      <c r="V2" s="20" t="s">
        <v>27</v>
      </c>
      <c r="W2" s="20" t="s">
        <v>28</v>
      </c>
      <c r="X2" s="20" t="s">
        <v>29</v>
      </c>
      <c r="Y2" s="20" t="s">
        <v>30</v>
      </c>
      <c r="Z2" s="20" t="s">
        <v>31</v>
      </c>
      <c r="AA2" s="21" t="s">
        <v>32</v>
      </c>
      <c r="AB2" s="19" t="s">
        <v>33</v>
      </c>
      <c r="AC2" s="20" t="s">
        <v>34</v>
      </c>
      <c r="AD2" s="20" t="s">
        <v>35</v>
      </c>
      <c r="AE2" s="20" t="s">
        <v>36</v>
      </c>
      <c r="AF2" s="20" t="s">
        <v>37</v>
      </c>
      <c r="AG2" s="20" t="s">
        <v>38</v>
      </c>
      <c r="AH2" s="20" t="s">
        <v>39</v>
      </c>
      <c r="AI2" s="20" t="s">
        <v>40</v>
      </c>
      <c r="AJ2" s="20" t="s">
        <v>41</v>
      </c>
      <c r="AK2" s="20" t="s">
        <v>42</v>
      </c>
      <c r="AL2" s="20" t="s">
        <v>43</v>
      </c>
      <c r="AM2" s="20" t="s">
        <v>44</v>
      </c>
      <c r="AN2" s="20" t="s">
        <v>45</v>
      </c>
      <c r="AO2" s="20" t="s">
        <v>46</v>
      </c>
      <c r="AP2" s="20" t="s">
        <v>47</v>
      </c>
      <c r="AQ2" s="20" t="s">
        <v>48</v>
      </c>
      <c r="AR2" s="20" t="s">
        <v>49</v>
      </c>
      <c r="AS2" s="20" t="s">
        <v>50</v>
      </c>
      <c r="AT2" s="20" t="s">
        <v>51</v>
      </c>
      <c r="AU2" s="20" t="s">
        <v>52</v>
      </c>
      <c r="AV2" s="20" t="s">
        <v>53</v>
      </c>
      <c r="AW2" s="20" t="s">
        <v>54</v>
      </c>
      <c r="AX2" s="20" t="s">
        <v>55</v>
      </c>
      <c r="AY2" s="20" t="s">
        <v>56</v>
      </c>
      <c r="AZ2" s="21" t="s">
        <v>57</v>
      </c>
      <c r="BA2" s="22" t="s">
        <v>2</v>
      </c>
    </row>
    <row r="3" spans="2:53" x14ac:dyDescent="0.25">
      <c r="B3" s="275" t="s">
        <v>18</v>
      </c>
      <c r="C3" s="5">
        <v>0.9609375</v>
      </c>
      <c r="D3" s="4">
        <v>0.9296875</v>
      </c>
      <c r="E3" s="4">
        <v>1</v>
      </c>
      <c r="F3" s="4">
        <v>0.9375</v>
      </c>
      <c r="G3" s="4">
        <v>1</v>
      </c>
      <c r="H3" s="4">
        <v>0.984375</v>
      </c>
      <c r="I3" s="4">
        <v>0.921875</v>
      </c>
      <c r="J3" s="4">
        <v>0.9921875</v>
      </c>
      <c r="K3" s="11">
        <v>0.9765625</v>
      </c>
      <c r="L3" s="4">
        <v>0.9375</v>
      </c>
      <c r="M3" s="11">
        <v>0.953125</v>
      </c>
      <c r="N3" s="11">
        <v>0.96875</v>
      </c>
      <c r="O3" s="4">
        <v>0.96875</v>
      </c>
      <c r="P3" s="11">
        <v>0.9609375</v>
      </c>
      <c r="Q3" s="11">
        <v>0.9921875</v>
      </c>
      <c r="R3" s="11">
        <v>0.9453125</v>
      </c>
      <c r="S3" s="11">
        <v>0.96875</v>
      </c>
      <c r="T3" s="11">
        <v>0.96875</v>
      </c>
      <c r="U3" s="11">
        <v>1</v>
      </c>
      <c r="V3" s="11">
        <v>0.984375</v>
      </c>
      <c r="W3" s="11">
        <v>0.96875</v>
      </c>
      <c r="X3" s="11">
        <v>0.9765625</v>
      </c>
      <c r="Y3">
        <v>0.984375</v>
      </c>
      <c r="Z3" s="4">
        <v>1</v>
      </c>
      <c r="AA3" s="6">
        <v>0.9921875</v>
      </c>
      <c r="AB3" s="5">
        <v>0.96875</v>
      </c>
      <c r="AC3" s="4">
        <v>0.96875</v>
      </c>
      <c r="AD3" s="4">
        <v>0.953125</v>
      </c>
      <c r="AE3" s="4">
        <v>1</v>
      </c>
      <c r="AF3" s="4">
        <v>0.921875</v>
      </c>
      <c r="AG3" s="4">
        <v>0.9609375</v>
      </c>
      <c r="AH3" s="4">
        <v>0.9609375</v>
      </c>
      <c r="AI3" s="4">
        <v>0.6640625</v>
      </c>
      <c r="AJ3" s="4">
        <v>0.96875</v>
      </c>
      <c r="AK3" s="4">
        <v>0.9765625</v>
      </c>
      <c r="AL3" s="4">
        <v>0.9609375</v>
      </c>
      <c r="AM3" s="4">
        <v>0.9375</v>
      </c>
      <c r="AN3" s="4">
        <v>0.953125</v>
      </c>
      <c r="AO3" s="4">
        <v>0.953125</v>
      </c>
      <c r="AP3" s="4">
        <v>1</v>
      </c>
      <c r="AQ3" s="4">
        <v>0.9375</v>
      </c>
      <c r="AR3" s="4">
        <v>0.953125</v>
      </c>
      <c r="AS3" s="4">
        <v>0.96875</v>
      </c>
      <c r="AT3" s="4">
        <v>0.9453125</v>
      </c>
      <c r="AU3" s="4">
        <v>0.9765625</v>
      </c>
      <c r="AV3" s="4">
        <v>0.9609375</v>
      </c>
      <c r="AW3" s="4">
        <v>0.9453125</v>
      </c>
      <c r="AX3" s="4">
        <v>0.984375</v>
      </c>
      <c r="AY3" s="11">
        <v>0.984375</v>
      </c>
      <c r="AZ3" s="6">
        <v>0.9765625</v>
      </c>
      <c r="BA3" s="23"/>
    </row>
    <row r="4" spans="2:53" ht="15.75" thickBot="1" x14ac:dyDescent="0.3">
      <c r="B4" s="276"/>
      <c r="C4">
        <v>0.9609375</v>
      </c>
      <c r="D4">
        <v>0.9296875</v>
      </c>
      <c r="E4">
        <v>1</v>
      </c>
      <c r="F4">
        <v>0.9375</v>
      </c>
      <c r="G4">
        <v>1</v>
      </c>
      <c r="H4">
        <v>0.984375</v>
      </c>
      <c r="I4">
        <v>0.921875</v>
      </c>
      <c r="J4">
        <v>0.9921875</v>
      </c>
      <c r="K4">
        <v>0.9765625</v>
      </c>
      <c r="L4">
        <v>0.9375</v>
      </c>
      <c r="M4">
        <v>0.953125</v>
      </c>
      <c r="N4">
        <v>0.96875</v>
      </c>
      <c r="O4">
        <v>0.96875</v>
      </c>
      <c r="P4">
        <v>0.9609375</v>
      </c>
      <c r="Q4">
        <v>0.9921875</v>
      </c>
      <c r="R4">
        <v>0.9453125</v>
      </c>
      <c r="S4">
        <v>0.96875</v>
      </c>
      <c r="T4">
        <v>0.96875</v>
      </c>
      <c r="U4">
        <v>1</v>
      </c>
      <c r="V4">
        <v>0.984375</v>
      </c>
      <c r="W4">
        <v>0.96875</v>
      </c>
      <c r="X4">
        <v>0.9765625</v>
      </c>
      <c r="Y4">
        <v>0.984375</v>
      </c>
      <c r="Z4">
        <v>1</v>
      </c>
      <c r="AA4">
        <v>0.9921875</v>
      </c>
      <c r="AB4">
        <v>0.96875</v>
      </c>
      <c r="AC4">
        <v>0.96875</v>
      </c>
      <c r="AD4">
        <v>0.953125</v>
      </c>
      <c r="AE4">
        <v>1</v>
      </c>
      <c r="AF4">
        <v>0.921875</v>
      </c>
      <c r="AG4">
        <v>0.9609375</v>
      </c>
      <c r="AH4">
        <v>0.9609375</v>
      </c>
      <c r="AI4">
        <v>0.6640625</v>
      </c>
      <c r="AJ4">
        <v>0.96875</v>
      </c>
      <c r="AK4">
        <v>0.9765625</v>
      </c>
      <c r="AL4">
        <v>0.9609375</v>
      </c>
      <c r="AM4">
        <v>0.9375</v>
      </c>
      <c r="AN4">
        <v>0.953125</v>
      </c>
      <c r="AO4">
        <v>0.953125</v>
      </c>
      <c r="AP4">
        <v>1</v>
      </c>
      <c r="AQ4">
        <v>0.9375</v>
      </c>
      <c r="AR4">
        <v>0.953125</v>
      </c>
      <c r="AS4">
        <v>0.96875</v>
      </c>
      <c r="AT4">
        <v>0.9453125</v>
      </c>
      <c r="AU4">
        <v>0.9765625</v>
      </c>
      <c r="AV4">
        <v>0.9609375</v>
      </c>
      <c r="AW4">
        <v>0.9453125</v>
      </c>
      <c r="AX4">
        <v>0.984375</v>
      </c>
      <c r="AY4">
        <v>0.984375</v>
      </c>
      <c r="AZ4">
        <v>0.9765625</v>
      </c>
      <c r="BA4" s="24"/>
    </row>
    <row r="5" spans="2:53" ht="15.75" thickBot="1" x14ac:dyDescent="0.3">
      <c r="B5" s="12" t="s">
        <v>2</v>
      </c>
      <c r="C5" s="13">
        <f>AVERAGE(C3:C4)</f>
        <v>0.9609375</v>
      </c>
      <c r="D5" s="13">
        <f t="shared" ref="D5:AZ5" si="0">AVERAGE(D3:D4)</f>
        <v>0.9296875</v>
      </c>
      <c r="E5" s="13">
        <f t="shared" si="0"/>
        <v>1</v>
      </c>
      <c r="F5" s="13">
        <f t="shared" si="0"/>
        <v>0.9375</v>
      </c>
      <c r="G5" s="13">
        <f t="shared" si="0"/>
        <v>1</v>
      </c>
      <c r="H5" s="13">
        <f t="shared" si="0"/>
        <v>0.984375</v>
      </c>
      <c r="I5" s="13">
        <f t="shared" si="0"/>
        <v>0.921875</v>
      </c>
      <c r="J5" s="13">
        <f t="shared" si="0"/>
        <v>0.9921875</v>
      </c>
      <c r="K5" s="13">
        <f t="shared" si="0"/>
        <v>0.9765625</v>
      </c>
      <c r="L5" s="13">
        <f t="shared" si="0"/>
        <v>0.9375</v>
      </c>
      <c r="M5" s="13">
        <f t="shared" si="0"/>
        <v>0.953125</v>
      </c>
      <c r="N5" s="13">
        <f t="shared" si="0"/>
        <v>0.96875</v>
      </c>
      <c r="O5" s="13">
        <f t="shared" si="0"/>
        <v>0.96875</v>
      </c>
      <c r="P5" s="13">
        <f t="shared" si="0"/>
        <v>0.9609375</v>
      </c>
      <c r="Q5" s="13">
        <f t="shared" si="0"/>
        <v>0.9921875</v>
      </c>
      <c r="R5" s="13">
        <f t="shared" si="0"/>
        <v>0.9453125</v>
      </c>
      <c r="S5" s="13">
        <f t="shared" si="0"/>
        <v>0.96875</v>
      </c>
      <c r="T5" s="13">
        <f t="shared" si="0"/>
        <v>0.96875</v>
      </c>
      <c r="U5" s="13">
        <f t="shared" si="0"/>
        <v>1</v>
      </c>
      <c r="V5" s="13">
        <f t="shared" si="0"/>
        <v>0.984375</v>
      </c>
      <c r="W5" s="13">
        <f t="shared" si="0"/>
        <v>0.96875</v>
      </c>
      <c r="X5" s="13">
        <f t="shared" si="0"/>
        <v>0.9765625</v>
      </c>
      <c r="Y5" s="13">
        <f t="shared" si="0"/>
        <v>0.984375</v>
      </c>
      <c r="Z5" s="13">
        <f t="shared" si="0"/>
        <v>1</v>
      </c>
      <c r="AA5" s="13">
        <f t="shared" si="0"/>
        <v>0.9921875</v>
      </c>
      <c r="AB5" s="13">
        <f t="shared" si="0"/>
        <v>0.96875</v>
      </c>
      <c r="AC5" s="13">
        <f t="shared" si="0"/>
        <v>0.96875</v>
      </c>
      <c r="AD5" s="13">
        <f t="shared" si="0"/>
        <v>0.953125</v>
      </c>
      <c r="AE5" s="13">
        <f t="shared" si="0"/>
        <v>1</v>
      </c>
      <c r="AF5" s="13">
        <f t="shared" si="0"/>
        <v>0.921875</v>
      </c>
      <c r="AG5" s="13">
        <f t="shared" si="0"/>
        <v>0.9609375</v>
      </c>
      <c r="AH5" s="13">
        <f t="shared" si="0"/>
        <v>0.9609375</v>
      </c>
      <c r="AI5" s="13">
        <f t="shared" si="0"/>
        <v>0.6640625</v>
      </c>
      <c r="AJ5" s="13">
        <f t="shared" si="0"/>
        <v>0.96875</v>
      </c>
      <c r="AK5" s="13">
        <f t="shared" si="0"/>
        <v>0.9765625</v>
      </c>
      <c r="AL5" s="13">
        <f t="shared" si="0"/>
        <v>0.9609375</v>
      </c>
      <c r="AM5" s="13">
        <f t="shared" si="0"/>
        <v>0.9375</v>
      </c>
      <c r="AN5" s="13">
        <f t="shared" si="0"/>
        <v>0.953125</v>
      </c>
      <c r="AO5" s="13">
        <f t="shared" si="0"/>
        <v>0.953125</v>
      </c>
      <c r="AP5" s="13">
        <f t="shared" si="0"/>
        <v>1</v>
      </c>
      <c r="AQ5" s="13">
        <f t="shared" si="0"/>
        <v>0.9375</v>
      </c>
      <c r="AR5" s="13">
        <f t="shared" si="0"/>
        <v>0.953125</v>
      </c>
      <c r="AS5" s="13">
        <f t="shared" si="0"/>
        <v>0.96875</v>
      </c>
      <c r="AT5" s="13">
        <f t="shared" si="0"/>
        <v>0.9453125</v>
      </c>
      <c r="AU5" s="13">
        <f t="shared" si="0"/>
        <v>0.9765625</v>
      </c>
      <c r="AV5" s="13">
        <f t="shared" si="0"/>
        <v>0.9609375</v>
      </c>
      <c r="AW5" s="13">
        <f t="shared" si="0"/>
        <v>0.9453125</v>
      </c>
      <c r="AX5" s="13">
        <f t="shared" si="0"/>
        <v>0.984375</v>
      </c>
      <c r="AY5" s="13">
        <f t="shared" si="0"/>
        <v>0.984375</v>
      </c>
      <c r="AZ5" s="13">
        <f t="shared" si="0"/>
        <v>0.9765625</v>
      </c>
      <c r="BA5" s="26">
        <f>AVERAGE(C5:AZ5)</f>
        <v>0.96109374999999997</v>
      </c>
    </row>
    <row r="6" spans="2:53" x14ac:dyDescent="0.25">
      <c r="B6" s="276" t="s">
        <v>60</v>
      </c>
      <c r="C6" s="10">
        <v>0.96376811594202905</v>
      </c>
      <c r="D6" s="7">
        <v>0.93835616438356095</v>
      </c>
      <c r="E6" s="7">
        <v>1</v>
      </c>
      <c r="F6" s="7">
        <v>0.94444444444444398</v>
      </c>
      <c r="G6" s="7">
        <v>1</v>
      </c>
      <c r="H6" s="7">
        <v>0.98484848484848397</v>
      </c>
      <c r="I6" s="7">
        <v>0.93243243243243201</v>
      </c>
      <c r="J6" s="7">
        <v>0.992307692307692</v>
      </c>
      <c r="K6" s="7">
        <v>0.97761194029850695</v>
      </c>
      <c r="L6" s="7">
        <v>0.94444444444444398</v>
      </c>
      <c r="M6" s="7">
        <v>0.95714285714285696</v>
      </c>
      <c r="N6" s="7">
        <v>0.97058823529411697</v>
      </c>
      <c r="O6" s="7">
        <v>0.97058823529411697</v>
      </c>
      <c r="P6" s="7">
        <v>0.96376811594202905</v>
      </c>
      <c r="Q6" s="7">
        <v>0.992307692307692</v>
      </c>
      <c r="R6" s="7">
        <v>0.95070422535211196</v>
      </c>
      <c r="S6" s="7">
        <v>0.97058823529411697</v>
      </c>
      <c r="T6" s="7">
        <v>0.97058823529411697</v>
      </c>
      <c r="U6" s="7">
        <v>1</v>
      </c>
      <c r="V6" s="7">
        <v>0.98484848484848397</v>
      </c>
      <c r="W6" s="7">
        <v>0.97058823529411697</v>
      </c>
      <c r="X6" s="7">
        <v>0.97761194029850695</v>
      </c>
      <c r="Y6" s="7">
        <v>0.98484848484848397</v>
      </c>
      <c r="Z6" s="7">
        <v>1</v>
      </c>
      <c r="AA6" s="9">
        <v>0.992307692307692</v>
      </c>
      <c r="AB6" s="10">
        <v>0.97058823529411697</v>
      </c>
      <c r="AC6" s="7">
        <v>0.97058823529411697</v>
      </c>
      <c r="AD6" s="7">
        <v>0.95714285714285696</v>
      </c>
      <c r="AE6" s="7">
        <v>1</v>
      </c>
      <c r="AF6" s="7">
        <v>0.93243243243243201</v>
      </c>
      <c r="AG6" s="7">
        <v>0.96376811594202905</v>
      </c>
      <c r="AH6" s="7">
        <v>0.96376811594202905</v>
      </c>
      <c r="AI6" s="7">
        <v>0.79906542056074703</v>
      </c>
      <c r="AJ6" s="7">
        <v>0.97058823529411697</v>
      </c>
      <c r="AK6" s="7">
        <v>0.97761194029850695</v>
      </c>
      <c r="AL6" s="7">
        <v>0.96376811594202905</v>
      </c>
      <c r="AM6" s="7">
        <v>0.94444444444444398</v>
      </c>
      <c r="AN6" s="7">
        <v>0.95714285714285696</v>
      </c>
      <c r="AO6" s="7">
        <v>0.95714285714285696</v>
      </c>
      <c r="AP6" s="7">
        <v>1</v>
      </c>
      <c r="AQ6" s="7">
        <v>0.94444444444444398</v>
      </c>
      <c r="AR6" s="7">
        <v>0.95714285714285696</v>
      </c>
      <c r="AS6" s="7">
        <v>0.97058823529411697</v>
      </c>
      <c r="AT6" s="7">
        <v>0.95070422535211196</v>
      </c>
      <c r="AU6" s="7">
        <v>0.97761194029850695</v>
      </c>
      <c r="AV6" s="7">
        <v>0.96376811594202905</v>
      </c>
      <c r="AW6" s="7">
        <v>0.95070422535211196</v>
      </c>
      <c r="AX6" s="7">
        <v>0.98484848484848397</v>
      </c>
      <c r="AY6" s="7">
        <v>0.98484848484848397</v>
      </c>
      <c r="AZ6" s="9">
        <v>0.97761194029850695</v>
      </c>
      <c r="BA6" s="25"/>
    </row>
    <row r="7" spans="2:53" ht="15.75" thickBot="1" x14ac:dyDescent="0.3">
      <c r="B7" s="276"/>
      <c r="C7" s="3">
        <v>0.96376811594202905</v>
      </c>
      <c r="D7" s="7">
        <v>0.93835616438356095</v>
      </c>
      <c r="E7" s="7">
        <v>1</v>
      </c>
      <c r="F7" s="7">
        <v>0.94444444444444398</v>
      </c>
      <c r="G7" s="7">
        <v>1</v>
      </c>
      <c r="H7" s="7">
        <v>0.98484848484848397</v>
      </c>
      <c r="I7" s="7">
        <v>0.93243243243243201</v>
      </c>
      <c r="J7" s="7">
        <v>0.992307692307692</v>
      </c>
      <c r="K7" s="7">
        <v>0.97761194029850695</v>
      </c>
      <c r="L7" s="7">
        <v>0.94444444444444398</v>
      </c>
      <c r="M7" s="7">
        <v>0.95714285714285696</v>
      </c>
      <c r="N7" s="7">
        <v>0.97058823529411697</v>
      </c>
      <c r="O7" s="7">
        <v>0.97058823529411697</v>
      </c>
      <c r="P7" s="7">
        <v>0.96376811594202905</v>
      </c>
      <c r="Q7" s="8">
        <v>0.992307692307692</v>
      </c>
      <c r="R7" s="7">
        <v>0.95070422535211196</v>
      </c>
      <c r="S7" s="7">
        <v>0.97058823529411697</v>
      </c>
      <c r="T7" s="7">
        <v>0.97058823529411697</v>
      </c>
      <c r="U7" s="7">
        <v>1</v>
      </c>
      <c r="V7" s="7">
        <v>0.98484848484848397</v>
      </c>
      <c r="W7" s="7">
        <v>0.97058823529411697</v>
      </c>
      <c r="X7" s="7">
        <v>0.97761194029850695</v>
      </c>
      <c r="Y7" s="7">
        <v>0.98484848484848397</v>
      </c>
      <c r="Z7" s="7">
        <v>1</v>
      </c>
      <c r="AA7" s="9">
        <v>0.992307692307692</v>
      </c>
      <c r="AB7" s="7">
        <v>0.97058823529411697</v>
      </c>
      <c r="AC7" s="7">
        <v>0.97058823529411697</v>
      </c>
      <c r="AD7" s="7">
        <v>0.95714285714285696</v>
      </c>
      <c r="AE7" s="7">
        <v>1</v>
      </c>
      <c r="AF7" s="7">
        <v>0.93243243243243201</v>
      </c>
      <c r="AG7" s="7">
        <v>0.96376811594202905</v>
      </c>
      <c r="AH7" s="7">
        <v>0.96376811594202905</v>
      </c>
      <c r="AI7" s="7">
        <v>0.79906542056074703</v>
      </c>
      <c r="AJ7" s="7">
        <v>0.97058823529411697</v>
      </c>
      <c r="AK7" s="7">
        <v>0.97761194029850695</v>
      </c>
      <c r="AL7" s="7">
        <v>0.96376811594202905</v>
      </c>
      <c r="AM7" s="7">
        <v>0.94444444444444398</v>
      </c>
      <c r="AN7" s="7">
        <v>0.95714285714285696</v>
      </c>
      <c r="AO7" s="7">
        <v>0.95714285714285696</v>
      </c>
      <c r="AP7" s="7">
        <v>1</v>
      </c>
      <c r="AQ7" s="7">
        <v>0.94444444444444398</v>
      </c>
      <c r="AR7" s="7">
        <v>0.95714285714285696</v>
      </c>
      <c r="AS7" s="7">
        <v>0.97058823529411697</v>
      </c>
      <c r="AT7" s="7">
        <v>0.95070422535211196</v>
      </c>
      <c r="AU7" s="7">
        <v>0.97761194029850695</v>
      </c>
      <c r="AV7" s="7">
        <v>0.96376811594202905</v>
      </c>
      <c r="AW7" s="7">
        <v>0.95070422535211196</v>
      </c>
      <c r="AX7" s="7">
        <v>0.98484848484848397</v>
      </c>
      <c r="AY7" s="7">
        <v>0.98484848484848397</v>
      </c>
      <c r="AZ7" s="9">
        <v>0.97761194029850695</v>
      </c>
      <c r="BA7" s="25"/>
    </row>
    <row r="8" spans="2:53" ht="15.75" thickBot="1" x14ac:dyDescent="0.3">
      <c r="B8" s="12" t="s">
        <v>2</v>
      </c>
      <c r="C8" s="13">
        <f t="shared" ref="C8:AH8" si="1">AVERAGE(C6:C7)</f>
        <v>0.96376811594202905</v>
      </c>
      <c r="D8" s="14">
        <f t="shared" si="1"/>
        <v>0.93835616438356095</v>
      </c>
      <c r="E8" s="14">
        <f t="shared" si="1"/>
        <v>1</v>
      </c>
      <c r="F8" s="14">
        <f t="shared" si="1"/>
        <v>0.94444444444444398</v>
      </c>
      <c r="G8" s="14">
        <f t="shared" si="1"/>
        <v>1</v>
      </c>
      <c r="H8" s="14">
        <f t="shared" si="1"/>
        <v>0.98484848484848397</v>
      </c>
      <c r="I8" s="14">
        <f t="shared" si="1"/>
        <v>0.93243243243243201</v>
      </c>
      <c r="J8" s="14">
        <f t="shared" si="1"/>
        <v>0.992307692307692</v>
      </c>
      <c r="K8" s="14">
        <f t="shared" si="1"/>
        <v>0.97761194029850695</v>
      </c>
      <c r="L8" s="14">
        <f t="shared" si="1"/>
        <v>0.94444444444444398</v>
      </c>
      <c r="M8" s="14">
        <f t="shared" si="1"/>
        <v>0.95714285714285696</v>
      </c>
      <c r="N8" s="14">
        <f t="shared" si="1"/>
        <v>0.97058823529411697</v>
      </c>
      <c r="O8" s="14">
        <f t="shared" si="1"/>
        <v>0.97058823529411697</v>
      </c>
      <c r="P8" s="14">
        <f t="shared" si="1"/>
        <v>0.96376811594202905</v>
      </c>
      <c r="Q8" s="14">
        <f t="shared" si="1"/>
        <v>0.992307692307692</v>
      </c>
      <c r="R8" s="14">
        <f t="shared" si="1"/>
        <v>0.95070422535211196</v>
      </c>
      <c r="S8" s="14">
        <f t="shared" si="1"/>
        <v>0.97058823529411697</v>
      </c>
      <c r="T8" s="14">
        <f t="shared" si="1"/>
        <v>0.97058823529411697</v>
      </c>
      <c r="U8" s="14">
        <f t="shared" si="1"/>
        <v>1</v>
      </c>
      <c r="V8" s="14">
        <f t="shared" si="1"/>
        <v>0.98484848484848397</v>
      </c>
      <c r="W8" s="14">
        <f t="shared" si="1"/>
        <v>0.97058823529411697</v>
      </c>
      <c r="X8" s="14">
        <f t="shared" si="1"/>
        <v>0.97761194029850695</v>
      </c>
      <c r="Y8" s="14">
        <f t="shared" si="1"/>
        <v>0.98484848484848397</v>
      </c>
      <c r="Z8" s="14">
        <f t="shared" si="1"/>
        <v>1</v>
      </c>
      <c r="AA8" s="15">
        <f t="shared" si="1"/>
        <v>0.992307692307692</v>
      </c>
      <c r="AB8" s="16">
        <f t="shared" si="1"/>
        <v>0.97058823529411697</v>
      </c>
      <c r="AC8" s="16">
        <f t="shared" si="1"/>
        <v>0.97058823529411697</v>
      </c>
      <c r="AD8" s="16">
        <f t="shared" si="1"/>
        <v>0.95714285714285696</v>
      </c>
      <c r="AE8" s="16">
        <f t="shared" si="1"/>
        <v>1</v>
      </c>
      <c r="AF8" s="16">
        <f t="shared" si="1"/>
        <v>0.93243243243243201</v>
      </c>
      <c r="AG8" s="16">
        <f t="shared" si="1"/>
        <v>0.96376811594202905</v>
      </c>
      <c r="AH8" s="16">
        <f t="shared" si="1"/>
        <v>0.96376811594202905</v>
      </c>
      <c r="AI8" s="16">
        <f t="shared" ref="AI8:AZ8" si="2">AVERAGE(AI6:AI7)</f>
        <v>0.79906542056074703</v>
      </c>
      <c r="AJ8" s="16">
        <f t="shared" si="2"/>
        <v>0.97058823529411697</v>
      </c>
      <c r="AK8" s="16">
        <f t="shared" si="2"/>
        <v>0.97761194029850695</v>
      </c>
      <c r="AL8" s="16">
        <f t="shared" si="2"/>
        <v>0.96376811594202905</v>
      </c>
      <c r="AM8" s="16">
        <f t="shared" si="2"/>
        <v>0.94444444444444398</v>
      </c>
      <c r="AN8" s="16">
        <f t="shared" si="2"/>
        <v>0.95714285714285696</v>
      </c>
      <c r="AO8" s="16">
        <f t="shared" si="2"/>
        <v>0.95714285714285696</v>
      </c>
      <c r="AP8" s="16">
        <f t="shared" si="2"/>
        <v>1</v>
      </c>
      <c r="AQ8" s="16">
        <f t="shared" si="2"/>
        <v>0.94444444444444398</v>
      </c>
      <c r="AR8" s="16">
        <f t="shared" si="2"/>
        <v>0.95714285714285696</v>
      </c>
      <c r="AS8" s="16">
        <f t="shared" si="2"/>
        <v>0.97058823529411697</v>
      </c>
      <c r="AT8" s="16">
        <f t="shared" si="2"/>
        <v>0.95070422535211196</v>
      </c>
      <c r="AU8" s="16">
        <f t="shared" si="2"/>
        <v>0.97761194029850695</v>
      </c>
      <c r="AV8" s="16">
        <f t="shared" si="2"/>
        <v>0.96376811594202905</v>
      </c>
      <c r="AW8" s="16">
        <f t="shared" si="2"/>
        <v>0.95070422535211196</v>
      </c>
      <c r="AX8" s="16">
        <f t="shared" si="2"/>
        <v>0.98484848484848397</v>
      </c>
      <c r="AY8" s="16">
        <f t="shared" si="2"/>
        <v>0.98484848484848397</v>
      </c>
      <c r="AZ8" s="17">
        <f t="shared" si="2"/>
        <v>0.97761194029850695</v>
      </c>
      <c r="BA8" s="26">
        <f>AVERAGE(C8:AZ8)</f>
        <v>0.96650038410629646</v>
      </c>
    </row>
    <row r="9" spans="2:53" x14ac:dyDescent="0.25">
      <c r="B9" s="275" t="s">
        <v>19</v>
      </c>
      <c r="C9" s="5">
        <v>1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4">
        <v>1</v>
      </c>
      <c r="M9" s="4">
        <v>1</v>
      </c>
      <c r="N9" s="4">
        <v>1</v>
      </c>
      <c r="O9" s="4">
        <v>1</v>
      </c>
      <c r="P9" s="4">
        <v>1</v>
      </c>
      <c r="Q9" s="4">
        <v>1</v>
      </c>
      <c r="R9" s="4">
        <v>1</v>
      </c>
      <c r="S9" s="4">
        <v>1</v>
      </c>
      <c r="T9" s="4">
        <v>1</v>
      </c>
      <c r="U9" s="4">
        <v>1</v>
      </c>
      <c r="V9" s="4">
        <v>1</v>
      </c>
      <c r="W9" s="4">
        <v>1</v>
      </c>
      <c r="X9" s="4">
        <v>1</v>
      </c>
      <c r="Y9" s="4">
        <v>1</v>
      </c>
      <c r="Z9" s="4">
        <v>1</v>
      </c>
      <c r="AA9" s="6">
        <v>1</v>
      </c>
      <c r="AB9" s="5">
        <v>1</v>
      </c>
      <c r="AC9" s="4">
        <v>1</v>
      </c>
      <c r="AD9" s="4">
        <v>1</v>
      </c>
      <c r="AE9" s="4">
        <v>1</v>
      </c>
      <c r="AF9" s="4">
        <v>1</v>
      </c>
      <c r="AG9" s="4">
        <v>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  <c r="AX9" s="4">
        <v>1</v>
      </c>
      <c r="AY9" s="4">
        <v>1</v>
      </c>
      <c r="AZ9" s="6">
        <v>1</v>
      </c>
      <c r="BA9" s="25"/>
    </row>
    <row r="10" spans="2:53" ht="15.75" thickBot="1" x14ac:dyDescent="0.3">
      <c r="B10" s="276"/>
      <c r="C10" s="10">
        <v>1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</v>
      </c>
      <c r="M10" s="7">
        <v>1</v>
      </c>
      <c r="N10" s="7">
        <v>1</v>
      </c>
      <c r="O10" s="7">
        <v>1</v>
      </c>
      <c r="P10" s="7">
        <v>1</v>
      </c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  <c r="W10" s="7">
        <v>1</v>
      </c>
      <c r="X10" s="7">
        <v>1</v>
      </c>
      <c r="Y10" s="7">
        <v>1</v>
      </c>
      <c r="Z10" s="7">
        <v>1</v>
      </c>
      <c r="AA10" s="9">
        <v>1</v>
      </c>
      <c r="AB10" s="10">
        <v>1</v>
      </c>
      <c r="AC10" s="7">
        <v>1</v>
      </c>
      <c r="AD10" s="7">
        <v>1</v>
      </c>
      <c r="AE10" s="7">
        <v>1</v>
      </c>
      <c r="AF10" s="7">
        <v>1</v>
      </c>
      <c r="AG10" s="7">
        <v>1</v>
      </c>
      <c r="AH10" s="7">
        <v>1</v>
      </c>
      <c r="AI10" s="7">
        <v>1</v>
      </c>
      <c r="AJ10" s="7">
        <v>1</v>
      </c>
      <c r="AK10" s="7">
        <v>1</v>
      </c>
      <c r="AL10" s="7">
        <v>1</v>
      </c>
      <c r="AM10" s="7">
        <v>1</v>
      </c>
      <c r="AN10" s="7">
        <v>1</v>
      </c>
      <c r="AO10" s="7">
        <v>1</v>
      </c>
      <c r="AP10" s="7">
        <v>1</v>
      </c>
      <c r="AQ10" s="7">
        <v>1</v>
      </c>
      <c r="AR10" s="7">
        <v>1</v>
      </c>
      <c r="AS10" s="7">
        <v>1</v>
      </c>
      <c r="AT10" s="7">
        <v>1</v>
      </c>
      <c r="AU10" s="7">
        <v>1</v>
      </c>
      <c r="AV10" s="7">
        <v>1</v>
      </c>
      <c r="AW10" s="7">
        <v>1</v>
      </c>
      <c r="AX10" s="7">
        <v>1</v>
      </c>
      <c r="AY10" s="7">
        <v>1</v>
      </c>
      <c r="AZ10" s="9">
        <v>1</v>
      </c>
      <c r="BA10" s="25"/>
    </row>
    <row r="11" spans="2:53" ht="15.75" thickBot="1" x14ac:dyDescent="0.3">
      <c r="B11" s="12" t="s">
        <v>2</v>
      </c>
      <c r="C11" s="13">
        <f>AVERAGE(C9:C10)</f>
        <v>1</v>
      </c>
      <c r="D11" s="14">
        <f t="shared" ref="D11:AA11" si="3">AVERAGE(D9:D10)</f>
        <v>1</v>
      </c>
      <c r="E11" s="14">
        <f t="shared" si="3"/>
        <v>1</v>
      </c>
      <c r="F11" s="14">
        <f t="shared" si="3"/>
        <v>1</v>
      </c>
      <c r="G11" s="14">
        <f t="shared" si="3"/>
        <v>1</v>
      </c>
      <c r="H11" s="14">
        <f t="shared" si="3"/>
        <v>1</v>
      </c>
      <c r="I11" s="14">
        <f t="shared" si="3"/>
        <v>1</v>
      </c>
      <c r="J11" s="14">
        <f t="shared" si="3"/>
        <v>1</v>
      </c>
      <c r="K11" s="14">
        <f t="shared" si="3"/>
        <v>1</v>
      </c>
      <c r="L11" s="14">
        <f t="shared" si="3"/>
        <v>1</v>
      </c>
      <c r="M11" s="14">
        <f t="shared" si="3"/>
        <v>1</v>
      </c>
      <c r="N11" s="14">
        <f t="shared" si="3"/>
        <v>1</v>
      </c>
      <c r="O11" s="14">
        <f t="shared" si="3"/>
        <v>1</v>
      </c>
      <c r="P11" s="14">
        <f t="shared" si="3"/>
        <v>1</v>
      </c>
      <c r="Q11" s="14">
        <f t="shared" si="3"/>
        <v>1</v>
      </c>
      <c r="R11" s="14">
        <f t="shared" si="3"/>
        <v>1</v>
      </c>
      <c r="S11" s="14">
        <f t="shared" si="3"/>
        <v>1</v>
      </c>
      <c r="T11" s="14">
        <f t="shared" si="3"/>
        <v>1</v>
      </c>
      <c r="U11" s="14">
        <f t="shared" si="3"/>
        <v>1</v>
      </c>
      <c r="V11" s="14">
        <f t="shared" si="3"/>
        <v>1</v>
      </c>
      <c r="W11" s="14">
        <f t="shared" si="3"/>
        <v>1</v>
      </c>
      <c r="X11" s="14">
        <f t="shared" si="3"/>
        <v>1</v>
      </c>
      <c r="Y11" s="14">
        <f t="shared" si="3"/>
        <v>1</v>
      </c>
      <c r="Z11" s="14">
        <f t="shared" si="3"/>
        <v>1</v>
      </c>
      <c r="AA11" s="15">
        <f t="shared" si="3"/>
        <v>1</v>
      </c>
      <c r="AB11" s="13">
        <f>AVERAGE(AB9:AB10)</f>
        <v>1</v>
      </c>
      <c r="AC11" s="14">
        <f t="shared" ref="AC11:AZ11" si="4">AVERAGE(AC9:AC10)</f>
        <v>1</v>
      </c>
      <c r="AD11" s="14">
        <f t="shared" si="4"/>
        <v>1</v>
      </c>
      <c r="AE11" s="14">
        <f t="shared" si="4"/>
        <v>1</v>
      </c>
      <c r="AF11" s="14">
        <f t="shared" si="4"/>
        <v>1</v>
      </c>
      <c r="AG11" s="14">
        <f t="shared" si="4"/>
        <v>1</v>
      </c>
      <c r="AH11" s="14">
        <f t="shared" si="4"/>
        <v>1</v>
      </c>
      <c r="AI11" s="14">
        <f t="shared" si="4"/>
        <v>1</v>
      </c>
      <c r="AJ11" s="14">
        <f t="shared" si="4"/>
        <v>1</v>
      </c>
      <c r="AK11" s="14">
        <f t="shared" si="4"/>
        <v>1</v>
      </c>
      <c r="AL11" s="14">
        <f t="shared" si="4"/>
        <v>1</v>
      </c>
      <c r="AM11" s="14">
        <f t="shared" si="4"/>
        <v>1</v>
      </c>
      <c r="AN11" s="14">
        <f t="shared" si="4"/>
        <v>1</v>
      </c>
      <c r="AO11" s="14">
        <f t="shared" si="4"/>
        <v>1</v>
      </c>
      <c r="AP11" s="14">
        <f t="shared" si="4"/>
        <v>1</v>
      </c>
      <c r="AQ11" s="14">
        <f t="shared" si="4"/>
        <v>1</v>
      </c>
      <c r="AR11" s="14">
        <f t="shared" si="4"/>
        <v>1</v>
      </c>
      <c r="AS11" s="14">
        <f t="shared" si="4"/>
        <v>1</v>
      </c>
      <c r="AT11" s="14">
        <f t="shared" si="4"/>
        <v>1</v>
      </c>
      <c r="AU11" s="14">
        <f t="shared" si="4"/>
        <v>1</v>
      </c>
      <c r="AV11" s="14">
        <f t="shared" si="4"/>
        <v>1</v>
      </c>
      <c r="AW11" s="14">
        <f t="shared" si="4"/>
        <v>1</v>
      </c>
      <c r="AX11" s="14">
        <f t="shared" si="4"/>
        <v>1</v>
      </c>
      <c r="AY11" s="14">
        <f t="shared" si="4"/>
        <v>1</v>
      </c>
      <c r="AZ11" s="15">
        <f t="shared" si="4"/>
        <v>1</v>
      </c>
      <c r="BA11" s="26">
        <f>AVERAGE(C11:AZ11)</f>
        <v>1</v>
      </c>
    </row>
    <row r="12" spans="2:53" x14ac:dyDescent="0.25">
      <c r="B12" s="275" t="s">
        <v>20</v>
      </c>
      <c r="C12" s="7">
        <v>0.921875</v>
      </c>
      <c r="D12" s="7">
        <v>0.859375</v>
      </c>
      <c r="E12" s="7">
        <v>1</v>
      </c>
      <c r="F12" s="7">
        <v>0.875</v>
      </c>
      <c r="G12" s="7">
        <v>1</v>
      </c>
      <c r="H12" s="7">
        <v>0.96875</v>
      </c>
      <c r="I12" s="7">
        <v>0.84375</v>
      </c>
      <c r="J12" s="7">
        <v>0.984375</v>
      </c>
      <c r="K12" s="7">
        <v>0.953125</v>
      </c>
      <c r="L12" s="7">
        <v>0.875</v>
      </c>
      <c r="M12" s="7">
        <v>0.90625</v>
      </c>
      <c r="N12" s="7">
        <v>0.9375</v>
      </c>
      <c r="O12" s="7">
        <v>0.9375</v>
      </c>
      <c r="P12" s="7">
        <v>0.921875</v>
      </c>
      <c r="Q12" s="7">
        <v>0.984375</v>
      </c>
      <c r="R12" s="7">
        <v>0.890625</v>
      </c>
      <c r="S12" s="7">
        <v>0.9375</v>
      </c>
      <c r="T12" s="7">
        <v>0.9375</v>
      </c>
      <c r="U12" s="7">
        <v>1</v>
      </c>
      <c r="V12" s="7">
        <v>0.96875</v>
      </c>
      <c r="W12" s="7">
        <v>0.9375</v>
      </c>
      <c r="X12" s="7">
        <v>0.953125</v>
      </c>
      <c r="Y12" s="7">
        <v>0.96875</v>
      </c>
      <c r="Z12" s="7">
        <v>1</v>
      </c>
      <c r="AA12" s="9">
        <v>0.984375</v>
      </c>
      <c r="AB12" s="7">
        <v>0.9375</v>
      </c>
      <c r="AC12" s="7">
        <v>0.9375</v>
      </c>
      <c r="AD12" s="7">
        <v>0.90625</v>
      </c>
      <c r="AE12" s="8">
        <v>1</v>
      </c>
      <c r="AF12" s="8">
        <v>0.84375</v>
      </c>
      <c r="AG12" s="7">
        <v>0.921875</v>
      </c>
      <c r="AH12" s="8">
        <v>0.921875</v>
      </c>
      <c r="AI12" s="8">
        <v>0.328125</v>
      </c>
      <c r="AJ12" s="8">
        <v>0.9375</v>
      </c>
      <c r="AK12" s="8">
        <v>0.953125</v>
      </c>
      <c r="AL12" s="8">
        <v>0.921875</v>
      </c>
      <c r="AM12" s="8">
        <v>0.875</v>
      </c>
      <c r="AN12" s="8">
        <v>0.90625</v>
      </c>
      <c r="AO12" s="8">
        <v>0.90625</v>
      </c>
      <c r="AP12" s="8">
        <v>1</v>
      </c>
      <c r="AQ12" s="7">
        <v>0.875</v>
      </c>
      <c r="AR12" s="7">
        <v>0.90625</v>
      </c>
      <c r="AS12" s="8">
        <v>0.9375</v>
      </c>
      <c r="AT12" s="7">
        <v>0.890625</v>
      </c>
      <c r="AU12" s="8">
        <v>0.953125</v>
      </c>
      <c r="AV12" s="8">
        <v>1</v>
      </c>
      <c r="AW12" s="7">
        <v>0.953125</v>
      </c>
      <c r="AX12" s="8">
        <v>1</v>
      </c>
      <c r="AY12" s="8">
        <v>1</v>
      </c>
      <c r="AZ12" s="9">
        <v>1</v>
      </c>
      <c r="BA12" s="25"/>
    </row>
    <row r="13" spans="2:53" ht="15.75" thickBot="1" x14ac:dyDescent="0.3">
      <c r="B13" s="276"/>
      <c r="C13" s="7">
        <v>0.921875</v>
      </c>
      <c r="D13" s="7">
        <v>0.859375</v>
      </c>
      <c r="E13" s="7">
        <v>1</v>
      </c>
      <c r="F13" s="7">
        <v>0.875</v>
      </c>
      <c r="G13" s="7">
        <v>1</v>
      </c>
      <c r="H13" s="7">
        <v>0.96875</v>
      </c>
      <c r="I13" s="7">
        <v>0.84375</v>
      </c>
      <c r="J13" s="7">
        <v>0.984375</v>
      </c>
      <c r="K13" s="7">
        <v>0.953125</v>
      </c>
      <c r="L13" s="7">
        <v>0.875</v>
      </c>
      <c r="M13" s="7">
        <v>0.90625</v>
      </c>
      <c r="N13" s="7">
        <v>0.9375</v>
      </c>
      <c r="O13" s="7">
        <v>0.9375</v>
      </c>
      <c r="P13" s="7">
        <v>0.921875</v>
      </c>
      <c r="Q13" s="7">
        <v>0.984375</v>
      </c>
      <c r="R13" s="7">
        <v>0.890625</v>
      </c>
      <c r="S13" s="7">
        <v>0.9375</v>
      </c>
      <c r="T13" s="7">
        <v>0.9375</v>
      </c>
      <c r="U13" s="7">
        <v>1</v>
      </c>
      <c r="V13" s="7">
        <v>0.96875</v>
      </c>
      <c r="W13" s="7">
        <v>0.9375</v>
      </c>
      <c r="X13" s="7">
        <v>0.953125</v>
      </c>
      <c r="Y13" s="7">
        <v>0.96875</v>
      </c>
      <c r="Z13" s="7">
        <v>1</v>
      </c>
      <c r="AA13" s="9">
        <v>0.984375</v>
      </c>
      <c r="AB13" s="7">
        <v>0.9375</v>
      </c>
      <c r="AC13" s="7">
        <v>0.9375</v>
      </c>
      <c r="AD13" s="7">
        <v>0.90625</v>
      </c>
      <c r="AE13" s="7">
        <v>1</v>
      </c>
      <c r="AF13" s="7">
        <v>0.84375</v>
      </c>
      <c r="AG13" s="7">
        <v>0.921875</v>
      </c>
      <c r="AH13" s="7">
        <v>0.921875</v>
      </c>
      <c r="AI13" s="7">
        <v>0.328125</v>
      </c>
      <c r="AJ13" s="7">
        <v>0.9375</v>
      </c>
      <c r="AK13" s="7">
        <v>0.953125</v>
      </c>
      <c r="AL13" s="7">
        <v>0.921875</v>
      </c>
      <c r="AM13" s="7">
        <v>0.875</v>
      </c>
      <c r="AN13" s="7">
        <v>0.90625</v>
      </c>
      <c r="AO13" s="7">
        <v>0.90625</v>
      </c>
      <c r="AP13" s="7">
        <v>1</v>
      </c>
      <c r="AQ13" s="7">
        <v>0.875</v>
      </c>
      <c r="AR13" s="7">
        <v>0.90625</v>
      </c>
      <c r="AS13" s="7">
        <v>0.9375</v>
      </c>
      <c r="AT13" s="7">
        <v>0.890625</v>
      </c>
      <c r="AU13" s="7">
        <v>0.953125</v>
      </c>
      <c r="AV13" s="8">
        <v>1</v>
      </c>
      <c r="AW13" s="7">
        <v>0.953125</v>
      </c>
      <c r="AX13" s="8">
        <v>1</v>
      </c>
      <c r="AY13" s="8">
        <v>1</v>
      </c>
      <c r="AZ13" s="9">
        <v>1</v>
      </c>
      <c r="BA13" s="25"/>
    </row>
    <row r="14" spans="2:53" ht="15.75" thickBot="1" x14ac:dyDescent="0.3">
      <c r="B14" s="12" t="s">
        <v>2</v>
      </c>
      <c r="C14" s="16">
        <f t="shared" ref="C14:AA14" si="5">AVERAGE(C12:C13)</f>
        <v>0.921875</v>
      </c>
      <c r="D14" s="16">
        <f t="shared" si="5"/>
        <v>0.859375</v>
      </c>
      <c r="E14" s="16">
        <f t="shared" si="5"/>
        <v>1</v>
      </c>
      <c r="F14" s="16">
        <f t="shared" si="5"/>
        <v>0.875</v>
      </c>
      <c r="G14" s="16">
        <f t="shared" si="5"/>
        <v>1</v>
      </c>
      <c r="H14" s="16">
        <f t="shared" si="5"/>
        <v>0.96875</v>
      </c>
      <c r="I14" s="16">
        <f t="shared" si="5"/>
        <v>0.84375</v>
      </c>
      <c r="J14" s="16">
        <f t="shared" si="5"/>
        <v>0.984375</v>
      </c>
      <c r="K14" s="16">
        <f t="shared" si="5"/>
        <v>0.953125</v>
      </c>
      <c r="L14" s="16">
        <f t="shared" si="5"/>
        <v>0.875</v>
      </c>
      <c r="M14" s="16">
        <f t="shared" si="5"/>
        <v>0.90625</v>
      </c>
      <c r="N14" s="16">
        <f t="shared" si="5"/>
        <v>0.9375</v>
      </c>
      <c r="O14" s="16">
        <f t="shared" si="5"/>
        <v>0.9375</v>
      </c>
      <c r="P14" s="16">
        <f t="shared" si="5"/>
        <v>0.921875</v>
      </c>
      <c r="Q14" s="16">
        <f t="shared" si="5"/>
        <v>0.984375</v>
      </c>
      <c r="R14" s="16">
        <f t="shared" si="5"/>
        <v>0.890625</v>
      </c>
      <c r="S14" s="16">
        <f t="shared" si="5"/>
        <v>0.9375</v>
      </c>
      <c r="T14" s="16">
        <f t="shared" si="5"/>
        <v>0.9375</v>
      </c>
      <c r="U14" s="16">
        <f t="shared" si="5"/>
        <v>1</v>
      </c>
      <c r="V14" s="16">
        <f t="shared" si="5"/>
        <v>0.96875</v>
      </c>
      <c r="W14" s="16">
        <f t="shared" si="5"/>
        <v>0.9375</v>
      </c>
      <c r="X14" s="16">
        <f t="shared" si="5"/>
        <v>0.953125</v>
      </c>
      <c r="Y14" s="16">
        <f t="shared" si="5"/>
        <v>0.96875</v>
      </c>
      <c r="Z14" s="16">
        <f t="shared" si="5"/>
        <v>1</v>
      </c>
      <c r="AA14" s="17">
        <f t="shared" si="5"/>
        <v>0.984375</v>
      </c>
      <c r="AB14" s="16">
        <f>AVERAGE(AB12:AB13)</f>
        <v>0.9375</v>
      </c>
      <c r="AC14" s="16">
        <f t="shared" ref="AC14:AZ14" si="6">AVERAGE(AC12:AC13)</f>
        <v>0.9375</v>
      </c>
      <c r="AD14" s="16">
        <f t="shared" si="6"/>
        <v>0.90625</v>
      </c>
      <c r="AE14" s="16">
        <f t="shared" si="6"/>
        <v>1</v>
      </c>
      <c r="AF14" s="16">
        <f t="shared" si="6"/>
        <v>0.84375</v>
      </c>
      <c r="AG14" s="16">
        <f t="shared" si="6"/>
        <v>0.921875</v>
      </c>
      <c r="AH14" s="16">
        <f t="shared" si="6"/>
        <v>0.921875</v>
      </c>
      <c r="AI14" s="16">
        <f t="shared" si="6"/>
        <v>0.328125</v>
      </c>
      <c r="AJ14" s="16">
        <f t="shared" si="6"/>
        <v>0.9375</v>
      </c>
      <c r="AK14" s="16">
        <f t="shared" si="6"/>
        <v>0.953125</v>
      </c>
      <c r="AL14" s="16">
        <f t="shared" si="6"/>
        <v>0.921875</v>
      </c>
      <c r="AM14" s="16">
        <f t="shared" si="6"/>
        <v>0.875</v>
      </c>
      <c r="AN14" s="16">
        <f t="shared" si="6"/>
        <v>0.90625</v>
      </c>
      <c r="AO14" s="16">
        <f t="shared" si="6"/>
        <v>0.90625</v>
      </c>
      <c r="AP14" s="16">
        <f t="shared" si="6"/>
        <v>1</v>
      </c>
      <c r="AQ14" s="16">
        <f t="shared" si="6"/>
        <v>0.875</v>
      </c>
      <c r="AR14" s="16">
        <f t="shared" si="6"/>
        <v>0.90625</v>
      </c>
      <c r="AS14" s="16">
        <f t="shared" si="6"/>
        <v>0.9375</v>
      </c>
      <c r="AT14" s="16">
        <f t="shared" si="6"/>
        <v>0.890625</v>
      </c>
      <c r="AU14" s="16">
        <f t="shared" si="6"/>
        <v>0.953125</v>
      </c>
      <c r="AV14" s="16">
        <f t="shared" si="6"/>
        <v>1</v>
      </c>
      <c r="AW14" s="16">
        <f t="shared" si="6"/>
        <v>0.953125</v>
      </c>
      <c r="AX14" s="16">
        <f t="shared" si="6"/>
        <v>1</v>
      </c>
      <c r="AY14" s="16">
        <f t="shared" si="6"/>
        <v>1</v>
      </c>
      <c r="AZ14" s="17">
        <f t="shared" si="6"/>
        <v>1</v>
      </c>
      <c r="BA14" s="26">
        <f>AVERAGE(C14:AZ14)</f>
        <v>0.92718750000000005</v>
      </c>
    </row>
    <row r="15" spans="2:53" x14ac:dyDescent="0.25">
      <c r="B15" s="280" t="s">
        <v>21</v>
      </c>
      <c r="C15" s="7">
        <f>1-C9</f>
        <v>0</v>
      </c>
      <c r="D15" s="7">
        <f t="shared" ref="D15:AZ15" si="7">1-D9</f>
        <v>0</v>
      </c>
      <c r="E15" s="7">
        <f t="shared" si="7"/>
        <v>0</v>
      </c>
      <c r="F15" s="7">
        <f t="shared" si="7"/>
        <v>0</v>
      </c>
      <c r="G15" s="7">
        <f t="shared" si="7"/>
        <v>0</v>
      </c>
      <c r="H15" s="7">
        <f t="shared" si="7"/>
        <v>0</v>
      </c>
      <c r="I15" s="7">
        <f t="shared" si="7"/>
        <v>0</v>
      </c>
      <c r="J15" s="7">
        <f t="shared" si="7"/>
        <v>0</v>
      </c>
      <c r="K15" s="7">
        <f t="shared" si="7"/>
        <v>0</v>
      </c>
      <c r="L15" s="7">
        <f t="shared" si="7"/>
        <v>0</v>
      </c>
      <c r="M15" s="7">
        <f t="shared" si="7"/>
        <v>0</v>
      </c>
      <c r="N15" s="7">
        <f t="shared" si="7"/>
        <v>0</v>
      </c>
      <c r="O15" s="7">
        <f t="shared" si="7"/>
        <v>0</v>
      </c>
      <c r="P15" s="7">
        <f t="shared" si="7"/>
        <v>0</v>
      </c>
      <c r="Q15" s="7">
        <f t="shared" si="7"/>
        <v>0</v>
      </c>
      <c r="R15" s="7">
        <f t="shared" si="7"/>
        <v>0</v>
      </c>
      <c r="S15" s="7">
        <f t="shared" si="7"/>
        <v>0</v>
      </c>
      <c r="T15" s="7">
        <f t="shared" si="7"/>
        <v>0</v>
      </c>
      <c r="U15" s="7">
        <f t="shared" si="7"/>
        <v>0</v>
      </c>
      <c r="V15" s="7">
        <f t="shared" si="7"/>
        <v>0</v>
      </c>
      <c r="W15" s="7">
        <f t="shared" si="7"/>
        <v>0</v>
      </c>
      <c r="X15" s="7">
        <f t="shared" si="7"/>
        <v>0</v>
      </c>
      <c r="Y15" s="7">
        <f t="shared" si="7"/>
        <v>0</v>
      </c>
      <c r="Z15" s="7">
        <f t="shared" si="7"/>
        <v>0</v>
      </c>
      <c r="AA15" s="7">
        <f t="shared" si="7"/>
        <v>0</v>
      </c>
      <c r="AB15" s="7">
        <f t="shared" si="7"/>
        <v>0</v>
      </c>
      <c r="AC15" s="7">
        <f t="shared" si="7"/>
        <v>0</v>
      </c>
      <c r="AD15" s="7">
        <f t="shared" si="7"/>
        <v>0</v>
      </c>
      <c r="AE15" s="7">
        <f t="shared" si="7"/>
        <v>0</v>
      </c>
      <c r="AF15" s="7">
        <f t="shared" si="7"/>
        <v>0</v>
      </c>
      <c r="AG15" s="7">
        <f t="shared" si="7"/>
        <v>0</v>
      </c>
      <c r="AH15" s="7">
        <f t="shared" si="7"/>
        <v>0</v>
      </c>
      <c r="AI15" s="7">
        <f t="shared" si="7"/>
        <v>0</v>
      </c>
      <c r="AJ15" s="7">
        <f t="shared" si="7"/>
        <v>0</v>
      </c>
      <c r="AK15" s="7">
        <f t="shared" si="7"/>
        <v>0</v>
      </c>
      <c r="AL15" s="7">
        <f t="shared" si="7"/>
        <v>0</v>
      </c>
      <c r="AM15" s="7">
        <f t="shared" si="7"/>
        <v>0</v>
      </c>
      <c r="AN15" s="7">
        <f t="shared" si="7"/>
        <v>0</v>
      </c>
      <c r="AO15" s="7">
        <f t="shared" si="7"/>
        <v>0</v>
      </c>
      <c r="AP15" s="7">
        <f t="shared" si="7"/>
        <v>0</v>
      </c>
      <c r="AQ15" s="7">
        <f t="shared" si="7"/>
        <v>0</v>
      </c>
      <c r="AR15" s="7">
        <f t="shared" si="7"/>
        <v>0</v>
      </c>
      <c r="AS15" s="7">
        <f t="shared" si="7"/>
        <v>0</v>
      </c>
      <c r="AT15" s="7">
        <f t="shared" si="7"/>
        <v>0</v>
      </c>
      <c r="AU15" s="7">
        <f t="shared" si="7"/>
        <v>0</v>
      </c>
      <c r="AV15" s="7">
        <f t="shared" si="7"/>
        <v>0</v>
      </c>
      <c r="AW15" s="7">
        <f t="shared" si="7"/>
        <v>0</v>
      </c>
      <c r="AX15" s="7">
        <f t="shared" si="7"/>
        <v>0</v>
      </c>
      <c r="AY15" s="7">
        <f t="shared" si="7"/>
        <v>0</v>
      </c>
      <c r="AZ15" s="7">
        <f t="shared" si="7"/>
        <v>0</v>
      </c>
      <c r="BA15" s="9"/>
    </row>
    <row r="16" spans="2:53" ht="15.75" thickBot="1" x14ac:dyDescent="0.3">
      <c r="B16" s="278"/>
      <c r="C16" s="7">
        <f>1-C10</f>
        <v>0</v>
      </c>
      <c r="D16" s="7">
        <f t="shared" ref="D16:AZ16" si="8">1-D10</f>
        <v>0</v>
      </c>
      <c r="E16" s="7">
        <f t="shared" si="8"/>
        <v>0</v>
      </c>
      <c r="F16" s="7">
        <f t="shared" si="8"/>
        <v>0</v>
      </c>
      <c r="G16" s="7">
        <f t="shared" si="8"/>
        <v>0</v>
      </c>
      <c r="H16" s="7">
        <f t="shared" si="8"/>
        <v>0</v>
      </c>
      <c r="I16" s="7">
        <f t="shared" si="8"/>
        <v>0</v>
      </c>
      <c r="J16" s="7">
        <f t="shared" si="8"/>
        <v>0</v>
      </c>
      <c r="K16" s="7">
        <f t="shared" si="8"/>
        <v>0</v>
      </c>
      <c r="L16" s="7">
        <f t="shared" si="8"/>
        <v>0</v>
      </c>
      <c r="M16" s="7">
        <f t="shared" si="8"/>
        <v>0</v>
      </c>
      <c r="N16" s="7">
        <f t="shared" si="8"/>
        <v>0</v>
      </c>
      <c r="O16" s="7">
        <f t="shared" si="8"/>
        <v>0</v>
      </c>
      <c r="P16" s="7">
        <f t="shared" si="8"/>
        <v>0</v>
      </c>
      <c r="Q16" s="7">
        <f t="shared" si="8"/>
        <v>0</v>
      </c>
      <c r="R16" s="7">
        <f t="shared" si="8"/>
        <v>0</v>
      </c>
      <c r="S16" s="7">
        <f t="shared" si="8"/>
        <v>0</v>
      </c>
      <c r="T16" s="7">
        <f t="shared" si="8"/>
        <v>0</v>
      </c>
      <c r="U16" s="7">
        <f t="shared" si="8"/>
        <v>0</v>
      </c>
      <c r="V16" s="7">
        <f t="shared" si="8"/>
        <v>0</v>
      </c>
      <c r="W16" s="7">
        <f t="shared" si="8"/>
        <v>0</v>
      </c>
      <c r="X16" s="7">
        <f t="shared" si="8"/>
        <v>0</v>
      </c>
      <c r="Y16" s="7">
        <f t="shared" si="8"/>
        <v>0</v>
      </c>
      <c r="Z16" s="7">
        <f t="shared" si="8"/>
        <v>0</v>
      </c>
      <c r="AA16" s="7">
        <f t="shared" si="8"/>
        <v>0</v>
      </c>
      <c r="AB16" s="7">
        <f t="shared" si="8"/>
        <v>0</v>
      </c>
      <c r="AC16" s="7">
        <f t="shared" si="8"/>
        <v>0</v>
      </c>
      <c r="AD16" s="7">
        <f t="shared" si="8"/>
        <v>0</v>
      </c>
      <c r="AE16" s="7">
        <f t="shared" si="8"/>
        <v>0</v>
      </c>
      <c r="AF16" s="7">
        <f t="shared" si="8"/>
        <v>0</v>
      </c>
      <c r="AG16" s="7">
        <f t="shared" si="8"/>
        <v>0</v>
      </c>
      <c r="AH16" s="7">
        <f t="shared" si="8"/>
        <v>0</v>
      </c>
      <c r="AI16" s="7">
        <f t="shared" si="8"/>
        <v>0</v>
      </c>
      <c r="AJ16" s="7">
        <f t="shared" si="8"/>
        <v>0</v>
      </c>
      <c r="AK16" s="7">
        <f t="shared" si="8"/>
        <v>0</v>
      </c>
      <c r="AL16" s="7">
        <f t="shared" si="8"/>
        <v>0</v>
      </c>
      <c r="AM16" s="7">
        <f t="shared" si="8"/>
        <v>0</v>
      </c>
      <c r="AN16" s="7">
        <f t="shared" si="8"/>
        <v>0</v>
      </c>
      <c r="AO16" s="7">
        <f t="shared" si="8"/>
        <v>0</v>
      </c>
      <c r="AP16" s="7">
        <f t="shared" si="8"/>
        <v>0</v>
      </c>
      <c r="AQ16" s="7">
        <f t="shared" si="8"/>
        <v>0</v>
      </c>
      <c r="AR16" s="7">
        <f t="shared" si="8"/>
        <v>0</v>
      </c>
      <c r="AS16" s="7">
        <f t="shared" si="8"/>
        <v>0</v>
      </c>
      <c r="AT16" s="7">
        <f t="shared" si="8"/>
        <v>0</v>
      </c>
      <c r="AU16" s="7">
        <f t="shared" si="8"/>
        <v>0</v>
      </c>
      <c r="AV16" s="7">
        <f t="shared" si="8"/>
        <v>0</v>
      </c>
      <c r="AW16" s="7">
        <f t="shared" si="8"/>
        <v>0</v>
      </c>
      <c r="AX16" s="7">
        <f t="shared" si="8"/>
        <v>0</v>
      </c>
      <c r="AY16" s="7">
        <f t="shared" si="8"/>
        <v>0</v>
      </c>
      <c r="AZ16" s="7">
        <f t="shared" si="8"/>
        <v>0</v>
      </c>
      <c r="BA16" s="25"/>
    </row>
    <row r="17" spans="2:53" ht="15.75" thickBot="1" x14ac:dyDescent="0.3">
      <c r="B17" s="12" t="s">
        <v>2</v>
      </c>
      <c r="C17" s="13">
        <f>AVERAGE(C15:C16)</f>
        <v>0</v>
      </c>
      <c r="D17" s="14">
        <f t="shared" ref="D17:AA17" si="9">AVERAGE(D15:D16)</f>
        <v>0</v>
      </c>
      <c r="E17" s="14">
        <f t="shared" si="9"/>
        <v>0</v>
      </c>
      <c r="F17" s="14">
        <f t="shared" si="9"/>
        <v>0</v>
      </c>
      <c r="G17" s="14">
        <f t="shared" si="9"/>
        <v>0</v>
      </c>
      <c r="H17" s="14">
        <f t="shared" si="9"/>
        <v>0</v>
      </c>
      <c r="I17" s="14">
        <f t="shared" si="9"/>
        <v>0</v>
      </c>
      <c r="J17" s="14">
        <f t="shared" si="9"/>
        <v>0</v>
      </c>
      <c r="K17" s="14">
        <f t="shared" si="9"/>
        <v>0</v>
      </c>
      <c r="L17" s="14">
        <f t="shared" si="9"/>
        <v>0</v>
      </c>
      <c r="M17" s="14">
        <f t="shared" si="9"/>
        <v>0</v>
      </c>
      <c r="N17" s="14">
        <f t="shared" si="9"/>
        <v>0</v>
      </c>
      <c r="O17" s="14">
        <f t="shared" si="9"/>
        <v>0</v>
      </c>
      <c r="P17" s="14">
        <f t="shared" si="9"/>
        <v>0</v>
      </c>
      <c r="Q17" s="14">
        <f t="shared" si="9"/>
        <v>0</v>
      </c>
      <c r="R17" s="14">
        <f t="shared" si="9"/>
        <v>0</v>
      </c>
      <c r="S17" s="14">
        <f t="shared" si="9"/>
        <v>0</v>
      </c>
      <c r="T17" s="14">
        <f t="shared" si="9"/>
        <v>0</v>
      </c>
      <c r="U17" s="14">
        <f t="shared" si="9"/>
        <v>0</v>
      </c>
      <c r="V17" s="14">
        <f t="shared" si="9"/>
        <v>0</v>
      </c>
      <c r="W17" s="14">
        <f t="shared" si="9"/>
        <v>0</v>
      </c>
      <c r="X17" s="14">
        <f t="shared" si="9"/>
        <v>0</v>
      </c>
      <c r="Y17" s="14">
        <f t="shared" si="9"/>
        <v>0</v>
      </c>
      <c r="Z17" s="14">
        <f t="shared" si="9"/>
        <v>0</v>
      </c>
      <c r="AA17" s="15">
        <f t="shared" si="9"/>
        <v>0</v>
      </c>
      <c r="AB17" s="13">
        <f>AVERAGE(AB15:AB16)</f>
        <v>0</v>
      </c>
      <c r="AC17" s="14">
        <f t="shared" ref="AC17:AZ17" si="10">AVERAGE(AC15:AC16)</f>
        <v>0</v>
      </c>
      <c r="AD17" s="14">
        <f t="shared" si="10"/>
        <v>0</v>
      </c>
      <c r="AE17" s="14">
        <f t="shared" si="10"/>
        <v>0</v>
      </c>
      <c r="AF17" s="14">
        <f t="shared" si="10"/>
        <v>0</v>
      </c>
      <c r="AG17" s="14">
        <f t="shared" si="10"/>
        <v>0</v>
      </c>
      <c r="AH17" s="14">
        <f t="shared" si="10"/>
        <v>0</v>
      </c>
      <c r="AI17" s="14">
        <f t="shared" si="10"/>
        <v>0</v>
      </c>
      <c r="AJ17" s="14">
        <f t="shared" si="10"/>
        <v>0</v>
      </c>
      <c r="AK17" s="14">
        <f t="shared" si="10"/>
        <v>0</v>
      </c>
      <c r="AL17" s="14">
        <f t="shared" si="10"/>
        <v>0</v>
      </c>
      <c r="AM17" s="14">
        <f t="shared" si="10"/>
        <v>0</v>
      </c>
      <c r="AN17" s="14">
        <f t="shared" si="10"/>
        <v>0</v>
      </c>
      <c r="AO17" s="14">
        <f t="shared" si="10"/>
        <v>0</v>
      </c>
      <c r="AP17" s="14">
        <f t="shared" si="10"/>
        <v>0</v>
      </c>
      <c r="AQ17" s="14">
        <f t="shared" si="10"/>
        <v>0</v>
      </c>
      <c r="AR17" s="14">
        <f t="shared" si="10"/>
        <v>0</v>
      </c>
      <c r="AS17" s="14">
        <f t="shared" si="10"/>
        <v>0</v>
      </c>
      <c r="AT17" s="14">
        <f t="shared" si="10"/>
        <v>0</v>
      </c>
      <c r="AU17" s="14">
        <f t="shared" si="10"/>
        <v>0</v>
      </c>
      <c r="AV17" s="14">
        <f t="shared" si="10"/>
        <v>0</v>
      </c>
      <c r="AW17" s="14">
        <f t="shared" si="10"/>
        <v>0</v>
      </c>
      <c r="AX17" s="14">
        <f t="shared" si="10"/>
        <v>0</v>
      </c>
      <c r="AY17" s="14">
        <f t="shared" si="10"/>
        <v>0</v>
      </c>
      <c r="AZ17" s="15">
        <f t="shared" si="10"/>
        <v>0</v>
      </c>
      <c r="BA17" s="26">
        <f>AVERAGE(C17:AZ17)</f>
        <v>0</v>
      </c>
    </row>
    <row r="18" spans="2:53" x14ac:dyDescent="0.25">
      <c r="B18" s="277" t="s">
        <v>22</v>
      </c>
      <c r="C18" s="7">
        <f>1-C12</f>
        <v>7.8125E-2</v>
      </c>
      <c r="D18" s="7">
        <f t="shared" ref="D18:AZ18" si="11">1-D12</f>
        <v>0.140625</v>
      </c>
      <c r="E18" s="7">
        <f t="shared" si="11"/>
        <v>0</v>
      </c>
      <c r="F18" s="7">
        <f t="shared" si="11"/>
        <v>0.125</v>
      </c>
      <c r="G18" s="7">
        <f t="shared" si="11"/>
        <v>0</v>
      </c>
      <c r="H18" s="7">
        <f t="shared" si="11"/>
        <v>3.125E-2</v>
      </c>
      <c r="I18" s="7">
        <f t="shared" si="11"/>
        <v>0.15625</v>
      </c>
      <c r="J18" s="7">
        <f t="shared" si="11"/>
        <v>1.5625E-2</v>
      </c>
      <c r="K18" s="7">
        <f t="shared" si="11"/>
        <v>4.6875E-2</v>
      </c>
      <c r="L18" s="7">
        <f t="shared" si="11"/>
        <v>0.125</v>
      </c>
      <c r="M18" s="7">
        <f t="shared" si="11"/>
        <v>9.375E-2</v>
      </c>
      <c r="N18" s="7">
        <f t="shared" si="11"/>
        <v>6.25E-2</v>
      </c>
      <c r="O18" s="7">
        <f t="shared" si="11"/>
        <v>6.25E-2</v>
      </c>
      <c r="P18" s="7">
        <f t="shared" si="11"/>
        <v>7.8125E-2</v>
      </c>
      <c r="Q18" s="7">
        <f t="shared" si="11"/>
        <v>1.5625E-2</v>
      </c>
      <c r="R18" s="7">
        <f t="shared" si="11"/>
        <v>0.109375</v>
      </c>
      <c r="S18" s="7">
        <f t="shared" si="11"/>
        <v>6.25E-2</v>
      </c>
      <c r="T18" s="7">
        <f t="shared" si="11"/>
        <v>6.25E-2</v>
      </c>
      <c r="U18" s="7">
        <f t="shared" si="11"/>
        <v>0</v>
      </c>
      <c r="V18" s="7">
        <f t="shared" si="11"/>
        <v>3.125E-2</v>
      </c>
      <c r="W18" s="7">
        <f t="shared" si="11"/>
        <v>6.25E-2</v>
      </c>
      <c r="X18" s="7">
        <f t="shared" si="11"/>
        <v>4.6875E-2</v>
      </c>
      <c r="Y18" s="7">
        <f t="shared" si="11"/>
        <v>3.125E-2</v>
      </c>
      <c r="Z18" s="7">
        <f t="shared" si="11"/>
        <v>0</v>
      </c>
      <c r="AA18" s="7">
        <f t="shared" si="11"/>
        <v>1.5625E-2</v>
      </c>
      <c r="AB18" s="7">
        <f t="shared" si="11"/>
        <v>6.25E-2</v>
      </c>
      <c r="AC18" s="7">
        <f t="shared" si="11"/>
        <v>6.25E-2</v>
      </c>
      <c r="AD18" s="7">
        <f t="shared" si="11"/>
        <v>9.375E-2</v>
      </c>
      <c r="AE18" s="7">
        <f t="shared" si="11"/>
        <v>0</v>
      </c>
      <c r="AF18" s="7">
        <f t="shared" si="11"/>
        <v>0.15625</v>
      </c>
      <c r="AG18" s="7">
        <f t="shared" si="11"/>
        <v>7.8125E-2</v>
      </c>
      <c r="AH18" s="7">
        <f t="shared" si="11"/>
        <v>7.8125E-2</v>
      </c>
      <c r="AI18" s="7">
        <f t="shared" si="11"/>
        <v>0.671875</v>
      </c>
      <c r="AJ18" s="7">
        <f t="shared" si="11"/>
        <v>6.25E-2</v>
      </c>
      <c r="AK18" s="7">
        <f t="shared" si="11"/>
        <v>4.6875E-2</v>
      </c>
      <c r="AL18" s="7">
        <f t="shared" si="11"/>
        <v>7.8125E-2</v>
      </c>
      <c r="AM18" s="7">
        <f t="shared" si="11"/>
        <v>0.125</v>
      </c>
      <c r="AN18" s="7">
        <f t="shared" si="11"/>
        <v>9.375E-2</v>
      </c>
      <c r="AO18" s="7">
        <f t="shared" si="11"/>
        <v>9.375E-2</v>
      </c>
      <c r="AP18" s="7">
        <f t="shared" si="11"/>
        <v>0</v>
      </c>
      <c r="AQ18" s="7">
        <f t="shared" si="11"/>
        <v>0.125</v>
      </c>
      <c r="AR18" s="7">
        <f t="shared" si="11"/>
        <v>9.375E-2</v>
      </c>
      <c r="AS18" s="7">
        <f t="shared" si="11"/>
        <v>6.25E-2</v>
      </c>
      <c r="AT18" s="7">
        <f t="shared" si="11"/>
        <v>0.109375</v>
      </c>
      <c r="AU18" s="7">
        <f t="shared" si="11"/>
        <v>4.6875E-2</v>
      </c>
      <c r="AV18" s="7">
        <f t="shared" si="11"/>
        <v>0</v>
      </c>
      <c r="AW18" s="7">
        <f t="shared" si="11"/>
        <v>4.6875E-2</v>
      </c>
      <c r="AX18" s="7">
        <f t="shared" si="11"/>
        <v>0</v>
      </c>
      <c r="AY18" s="7">
        <f t="shared" si="11"/>
        <v>0</v>
      </c>
      <c r="AZ18" s="7">
        <f t="shared" si="11"/>
        <v>0</v>
      </c>
      <c r="BA18" s="25"/>
    </row>
    <row r="19" spans="2:53" ht="15.75" thickBot="1" x14ac:dyDescent="0.3">
      <c r="B19" s="278"/>
      <c r="C19" s="7">
        <f>1-C13</f>
        <v>7.8125E-2</v>
      </c>
      <c r="D19" s="7">
        <f t="shared" ref="D19:AZ19" si="12">1-D13</f>
        <v>0.140625</v>
      </c>
      <c r="E19" s="7">
        <f t="shared" si="12"/>
        <v>0</v>
      </c>
      <c r="F19" s="7">
        <f t="shared" si="12"/>
        <v>0.125</v>
      </c>
      <c r="G19" s="7">
        <f t="shared" si="12"/>
        <v>0</v>
      </c>
      <c r="H19" s="7">
        <f t="shared" si="12"/>
        <v>3.125E-2</v>
      </c>
      <c r="I19" s="7">
        <f t="shared" si="12"/>
        <v>0.15625</v>
      </c>
      <c r="J19" s="7">
        <f t="shared" si="12"/>
        <v>1.5625E-2</v>
      </c>
      <c r="K19" s="7">
        <f t="shared" si="12"/>
        <v>4.6875E-2</v>
      </c>
      <c r="L19" s="7">
        <f t="shared" si="12"/>
        <v>0.125</v>
      </c>
      <c r="M19" s="7">
        <f t="shared" si="12"/>
        <v>9.375E-2</v>
      </c>
      <c r="N19" s="7">
        <f t="shared" si="12"/>
        <v>6.25E-2</v>
      </c>
      <c r="O19" s="7">
        <f t="shared" si="12"/>
        <v>6.25E-2</v>
      </c>
      <c r="P19" s="7">
        <f t="shared" si="12"/>
        <v>7.8125E-2</v>
      </c>
      <c r="Q19" s="7">
        <f t="shared" si="12"/>
        <v>1.5625E-2</v>
      </c>
      <c r="R19" s="7">
        <f t="shared" si="12"/>
        <v>0.109375</v>
      </c>
      <c r="S19" s="7">
        <f t="shared" si="12"/>
        <v>6.25E-2</v>
      </c>
      <c r="T19" s="7">
        <f t="shared" si="12"/>
        <v>6.25E-2</v>
      </c>
      <c r="U19" s="7">
        <f t="shared" si="12"/>
        <v>0</v>
      </c>
      <c r="V19" s="7">
        <f t="shared" si="12"/>
        <v>3.125E-2</v>
      </c>
      <c r="W19" s="7">
        <f t="shared" si="12"/>
        <v>6.25E-2</v>
      </c>
      <c r="X19" s="7">
        <f t="shared" si="12"/>
        <v>4.6875E-2</v>
      </c>
      <c r="Y19" s="7">
        <f t="shared" si="12"/>
        <v>3.125E-2</v>
      </c>
      <c r="Z19" s="7">
        <f t="shared" si="12"/>
        <v>0</v>
      </c>
      <c r="AA19" s="7">
        <f t="shared" si="12"/>
        <v>1.5625E-2</v>
      </c>
      <c r="AB19" s="7">
        <f t="shared" si="12"/>
        <v>6.25E-2</v>
      </c>
      <c r="AC19" s="7">
        <f t="shared" si="12"/>
        <v>6.25E-2</v>
      </c>
      <c r="AD19" s="7">
        <f t="shared" si="12"/>
        <v>9.375E-2</v>
      </c>
      <c r="AE19" s="7">
        <f t="shared" si="12"/>
        <v>0</v>
      </c>
      <c r="AF19" s="7">
        <f t="shared" si="12"/>
        <v>0.15625</v>
      </c>
      <c r="AG19" s="7">
        <f t="shared" si="12"/>
        <v>7.8125E-2</v>
      </c>
      <c r="AH19" s="7">
        <f t="shared" si="12"/>
        <v>7.8125E-2</v>
      </c>
      <c r="AI19" s="7">
        <f t="shared" si="12"/>
        <v>0.671875</v>
      </c>
      <c r="AJ19" s="7">
        <f t="shared" si="12"/>
        <v>6.25E-2</v>
      </c>
      <c r="AK19" s="7">
        <f t="shared" si="12"/>
        <v>4.6875E-2</v>
      </c>
      <c r="AL19" s="7">
        <f t="shared" si="12"/>
        <v>7.8125E-2</v>
      </c>
      <c r="AM19" s="7">
        <f t="shared" si="12"/>
        <v>0.125</v>
      </c>
      <c r="AN19" s="7">
        <f t="shared" si="12"/>
        <v>9.375E-2</v>
      </c>
      <c r="AO19" s="7">
        <f t="shared" si="12"/>
        <v>9.375E-2</v>
      </c>
      <c r="AP19" s="7">
        <f t="shared" si="12"/>
        <v>0</v>
      </c>
      <c r="AQ19" s="7">
        <f t="shared" si="12"/>
        <v>0.125</v>
      </c>
      <c r="AR19" s="7">
        <f t="shared" si="12"/>
        <v>9.375E-2</v>
      </c>
      <c r="AS19" s="7">
        <f t="shared" si="12"/>
        <v>6.25E-2</v>
      </c>
      <c r="AT19" s="7">
        <f t="shared" si="12"/>
        <v>0.109375</v>
      </c>
      <c r="AU19" s="7">
        <f t="shared" si="12"/>
        <v>4.6875E-2</v>
      </c>
      <c r="AV19" s="7">
        <f t="shared" si="12"/>
        <v>0</v>
      </c>
      <c r="AW19" s="7">
        <f t="shared" si="12"/>
        <v>4.6875E-2</v>
      </c>
      <c r="AX19" s="7">
        <f t="shared" si="12"/>
        <v>0</v>
      </c>
      <c r="AY19" s="7">
        <f t="shared" si="12"/>
        <v>0</v>
      </c>
      <c r="AZ19" s="7">
        <f t="shared" si="12"/>
        <v>0</v>
      </c>
      <c r="BA19" s="25"/>
    </row>
    <row r="20" spans="2:53" ht="15.75" thickBot="1" x14ac:dyDescent="0.3">
      <c r="B20" s="12" t="s">
        <v>2</v>
      </c>
      <c r="C20" s="14">
        <f>AVERAGE(C18:C19)</f>
        <v>7.8125E-2</v>
      </c>
      <c r="D20" s="14">
        <f t="shared" ref="D20:AA20" si="13">AVERAGE(D18:D19)</f>
        <v>0.140625</v>
      </c>
      <c r="E20" s="14">
        <f t="shared" si="13"/>
        <v>0</v>
      </c>
      <c r="F20" s="14">
        <f t="shared" si="13"/>
        <v>0.125</v>
      </c>
      <c r="G20" s="14">
        <f t="shared" si="13"/>
        <v>0</v>
      </c>
      <c r="H20" s="14">
        <f t="shared" si="13"/>
        <v>3.125E-2</v>
      </c>
      <c r="I20" s="14">
        <f t="shared" si="13"/>
        <v>0.15625</v>
      </c>
      <c r="J20" s="14">
        <f t="shared" si="13"/>
        <v>1.5625E-2</v>
      </c>
      <c r="K20" s="14">
        <f t="shared" si="13"/>
        <v>4.6875E-2</v>
      </c>
      <c r="L20" s="14">
        <f t="shared" si="13"/>
        <v>0.125</v>
      </c>
      <c r="M20" s="14">
        <f t="shared" si="13"/>
        <v>9.375E-2</v>
      </c>
      <c r="N20" s="14">
        <f t="shared" si="13"/>
        <v>6.25E-2</v>
      </c>
      <c r="O20" s="14">
        <f t="shared" si="13"/>
        <v>6.25E-2</v>
      </c>
      <c r="P20" s="14">
        <f t="shared" si="13"/>
        <v>7.8125E-2</v>
      </c>
      <c r="Q20" s="14">
        <f t="shared" si="13"/>
        <v>1.5625E-2</v>
      </c>
      <c r="R20" s="14">
        <f t="shared" si="13"/>
        <v>0.109375</v>
      </c>
      <c r="S20" s="14">
        <f t="shared" si="13"/>
        <v>6.25E-2</v>
      </c>
      <c r="T20" s="14">
        <f t="shared" si="13"/>
        <v>6.25E-2</v>
      </c>
      <c r="U20" s="14">
        <f t="shared" si="13"/>
        <v>0</v>
      </c>
      <c r="V20" s="14">
        <f t="shared" si="13"/>
        <v>3.125E-2</v>
      </c>
      <c r="W20" s="14">
        <f t="shared" si="13"/>
        <v>6.25E-2</v>
      </c>
      <c r="X20" s="14">
        <f t="shared" si="13"/>
        <v>4.6875E-2</v>
      </c>
      <c r="Y20" s="14">
        <f t="shared" si="13"/>
        <v>3.125E-2</v>
      </c>
      <c r="Z20" s="14">
        <f t="shared" si="13"/>
        <v>0</v>
      </c>
      <c r="AA20" s="15">
        <f t="shared" si="13"/>
        <v>1.5625E-2</v>
      </c>
      <c r="AB20" s="14">
        <f>AVERAGE(AB18:AB19)</f>
        <v>6.25E-2</v>
      </c>
      <c r="AC20" s="14">
        <f t="shared" ref="AC20:AZ20" si="14">AVERAGE(AC18:AC19)</f>
        <v>6.25E-2</v>
      </c>
      <c r="AD20" s="14">
        <f t="shared" si="14"/>
        <v>9.375E-2</v>
      </c>
      <c r="AE20" s="14">
        <f t="shared" si="14"/>
        <v>0</v>
      </c>
      <c r="AF20" s="14">
        <f t="shared" si="14"/>
        <v>0.15625</v>
      </c>
      <c r="AG20" s="14">
        <f t="shared" si="14"/>
        <v>7.8125E-2</v>
      </c>
      <c r="AH20" s="14">
        <f t="shared" si="14"/>
        <v>7.8125E-2</v>
      </c>
      <c r="AI20" s="14">
        <f t="shared" si="14"/>
        <v>0.671875</v>
      </c>
      <c r="AJ20" s="14">
        <f t="shared" si="14"/>
        <v>6.25E-2</v>
      </c>
      <c r="AK20" s="14">
        <f t="shared" si="14"/>
        <v>4.6875E-2</v>
      </c>
      <c r="AL20" s="14">
        <f t="shared" si="14"/>
        <v>7.8125E-2</v>
      </c>
      <c r="AM20" s="14">
        <f t="shared" si="14"/>
        <v>0.125</v>
      </c>
      <c r="AN20" s="14">
        <f t="shared" si="14"/>
        <v>9.375E-2</v>
      </c>
      <c r="AO20" s="14">
        <f t="shared" si="14"/>
        <v>9.375E-2</v>
      </c>
      <c r="AP20" s="14">
        <f t="shared" si="14"/>
        <v>0</v>
      </c>
      <c r="AQ20" s="14">
        <f t="shared" si="14"/>
        <v>0.125</v>
      </c>
      <c r="AR20" s="14">
        <f t="shared" si="14"/>
        <v>9.375E-2</v>
      </c>
      <c r="AS20" s="14">
        <f t="shared" si="14"/>
        <v>6.25E-2</v>
      </c>
      <c r="AT20" s="14">
        <f t="shared" si="14"/>
        <v>0.109375</v>
      </c>
      <c r="AU20" s="14">
        <f t="shared" si="14"/>
        <v>4.6875E-2</v>
      </c>
      <c r="AV20" s="14">
        <f t="shared" si="14"/>
        <v>0</v>
      </c>
      <c r="AW20" s="14">
        <f t="shared" si="14"/>
        <v>4.6875E-2</v>
      </c>
      <c r="AX20" s="14">
        <f t="shared" si="14"/>
        <v>0</v>
      </c>
      <c r="AY20" s="14">
        <f t="shared" si="14"/>
        <v>0</v>
      </c>
      <c r="AZ20" s="15">
        <f t="shared" si="14"/>
        <v>0</v>
      </c>
      <c r="BA20" s="26">
        <f>AVERAGE(C20:AZ20)</f>
        <v>7.2812500000000002E-2</v>
      </c>
    </row>
    <row r="22" spans="2:53" x14ac:dyDescent="0.25">
      <c r="C22" s="235" t="s">
        <v>94</v>
      </c>
      <c r="D22" s="235"/>
      <c r="E22" s="235"/>
      <c r="F22" s="235"/>
      <c r="G22" s="235"/>
      <c r="H22" s="235"/>
      <c r="I22" s="235"/>
      <c r="J22" s="235"/>
      <c r="T22" s="35"/>
      <c r="U22" s="35"/>
      <c r="V22" s="35"/>
      <c r="W22" s="35"/>
      <c r="X22" s="35"/>
      <c r="Y22" s="35"/>
      <c r="Z22" s="35"/>
      <c r="AA22" s="35"/>
    </row>
    <row r="23" spans="2:53" x14ac:dyDescent="0.25">
      <c r="T23" s="35"/>
      <c r="U23" s="35"/>
      <c r="V23" s="35"/>
      <c r="W23" s="35"/>
      <c r="X23" s="35"/>
      <c r="Y23" s="35"/>
      <c r="Z23" s="35"/>
      <c r="AA23" s="35"/>
    </row>
    <row r="24" spans="2:53" x14ac:dyDescent="0.25">
      <c r="T24" s="35"/>
      <c r="U24" s="35"/>
      <c r="V24" s="35"/>
      <c r="W24" s="35"/>
      <c r="X24" s="35"/>
      <c r="Y24" s="35"/>
      <c r="Z24" s="35"/>
      <c r="AA24" s="35"/>
      <c r="AC24" s="286" t="s">
        <v>65</v>
      </c>
      <c r="AD24" s="286"/>
      <c r="AE24" s="286"/>
      <c r="AF24" s="286"/>
      <c r="AG24" s="286"/>
      <c r="AH24" s="286"/>
      <c r="AI24" s="286"/>
    </row>
    <row r="25" spans="2:53" ht="30.75" customHeight="1" x14ac:dyDescent="0.25">
      <c r="T25" s="35"/>
      <c r="U25" s="35"/>
      <c r="V25" s="35"/>
      <c r="W25" s="35"/>
      <c r="X25" s="35"/>
      <c r="Y25" s="35"/>
      <c r="Z25" s="35"/>
      <c r="AA25" s="35"/>
      <c r="AC25" s="27" t="s">
        <v>1</v>
      </c>
      <c r="AD25" s="283" t="s">
        <v>61</v>
      </c>
      <c r="AE25" s="283"/>
      <c r="AF25" s="274" t="s">
        <v>62</v>
      </c>
      <c r="AG25" s="274"/>
      <c r="AH25" s="274" t="s">
        <v>63</v>
      </c>
      <c r="AI25" s="274"/>
    </row>
    <row r="26" spans="2:53" x14ac:dyDescent="0.25">
      <c r="T26" s="35"/>
      <c r="U26" s="35"/>
      <c r="V26" s="35"/>
      <c r="W26" s="35"/>
      <c r="X26" s="35"/>
      <c r="Y26" s="35"/>
      <c r="Z26" s="35"/>
      <c r="AA26" s="35"/>
      <c r="AC26" s="38" t="s">
        <v>18</v>
      </c>
      <c r="AD26" s="284">
        <v>0.9234</v>
      </c>
      <c r="AE26" s="285"/>
      <c r="AF26" s="284">
        <v>0.9234</v>
      </c>
      <c r="AG26" s="285"/>
      <c r="AH26" s="272">
        <v>0.92500000000000004</v>
      </c>
      <c r="AI26" s="273"/>
    </row>
    <row r="27" spans="2:53" ht="40.5" customHeight="1" x14ac:dyDescent="0.25">
      <c r="T27" s="27" t="s">
        <v>78</v>
      </c>
      <c r="U27" s="274" t="s">
        <v>79</v>
      </c>
      <c r="V27" s="274"/>
      <c r="W27" s="274" t="s">
        <v>80</v>
      </c>
      <c r="X27" s="274"/>
      <c r="Y27" s="274" t="s">
        <v>81</v>
      </c>
      <c r="Z27" s="274"/>
      <c r="AA27" s="43" t="s">
        <v>86</v>
      </c>
      <c r="AC27" s="38" t="s">
        <v>60</v>
      </c>
      <c r="AD27" s="284">
        <v>0.98140000000000005</v>
      </c>
      <c r="AE27" s="285"/>
      <c r="AF27" s="284">
        <v>0.98140000000000005</v>
      </c>
      <c r="AG27" s="285"/>
      <c r="AH27" s="272">
        <v>0.98040000000000005</v>
      </c>
      <c r="AI27" s="273"/>
    </row>
    <row r="28" spans="2:53" x14ac:dyDescent="0.25">
      <c r="T28" s="38" t="s">
        <v>18</v>
      </c>
      <c r="U28" s="272">
        <v>0.94640000000000002</v>
      </c>
      <c r="V28" s="273"/>
      <c r="W28" s="272">
        <v>0.94620000000000004</v>
      </c>
      <c r="X28" s="273"/>
      <c r="Y28" s="272">
        <v>0.94550000000000001</v>
      </c>
      <c r="Z28" s="273"/>
      <c r="AA28" s="44">
        <v>0.99250000000000005</v>
      </c>
      <c r="AC28" s="38" t="s">
        <v>20</v>
      </c>
      <c r="AD28" s="284">
        <v>0.90529999999999999</v>
      </c>
      <c r="AE28" s="285"/>
      <c r="AF28" s="284">
        <v>0.90529999999999999</v>
      </c>
      <c r="AG28" s="285"/>
      <c r="AH28" s="272">
        <v>0.90690000000000004</v>
      </c>
      <c r="AI28" s="273"/>
    </row>
    <row r="29" spans="2:53" x14ac:dyDescent="0.25">
      <c r="T29" s="38" t="s">
        <v>60</v>
      </c>
      <c r="U29" s="272">
        <v>0.99690000000000001</v>
      </c>
      <c r="V29" s="273"/>
      <c r="W29" s="272">
        <v>0.99690000000000001</v>
      </c>
      <c r="X29" s="273"/>
      <c r="Y29" s="272">
        <v>0.99680000000000002</v>
      </c>
      <c r="Z29" s="273"/>
      <c r="AA29" s="44">
        <v>0.99350000000000005</v>
      </c>
      <c r="AC29" s="38" t="s">
        <v>22</v>
      </c>
      <c r="AD29" s="284">
        <f>1-AD28</f>
        <v>9.4700000000000006E-2</v>
      </c>
      <c r="AE29" s="285"/>
      <c r="AF29" s="284">
        <f>1-AF28</f>
        <v>9.4700000000000006E-2</v>
      </c>
      <c r="AG29" s="285"/>
      <c r="AH29" s="272">
        <f>1-AH28</f>
        <v>9.3099999999999961E-2</v>
      </c>
      <c r="AI29" s="273"/>
    </row>
    <row r="30" spans="2:53" x14ac:dyDescent="0.25">
      <c r="T30" s="38" t="s">
        <v>20</v>
      </c>
      <c r="U30" s="272">
        <v>0.92649999999999999</v>
      </c>
      <c r="V30" s="273"/>
      <c r="W30" s="272">
        <v>0.92620000000000002</v>
      </c>
      <c r="X30" s="273"/>
      <c r="Y30" s="272">
        <v>0.92369999999999997</v>
      </c>
      <c r="Z30" s="273"/>
      <c r="AA30" s="44">
        <v>0.99250000000000005</v>
      </c>
      <c r="AC30" s="35"/>
      <c r="AD30" s="35"/>
      <c r="AE30" s="35"/>
      <c r="AF30" s="35"/>
      <c r="AG30" s="35"/>
      <c r="AH30" s="35"/>
      <c r="AI30" s="35"/>
      <c r="AJ30" s="35"/>
      <c r="AK30" s="35"/>
      <c r="AL30" s="35"/>
    </row>
    <row r="31" spans="2:53" x14ac:dyDescent="0.25">
      <c r="T31" s="38" t="s">
        <v>76</v>
      </c>
      <c r="U31" s="272">
        <f>1-U30</f>
        <v>7.350000000000001E-2</v>
      </c>
      <c r="V31" s="273"/>
      <c r="W31" s="272">
        <f>1-W30</f>
        <v>7.3799999999999977E-2</v>
      </c>
      <c r="X31" s="273"/>
      <c r="Y31" s="272">
        <f>1-Y30</f>
        <v>7.6300000000000034E-2</v>
      </c>
      <c r="Z31" s="273"/>
      <c r="AA31" s="44">
        <f>1-AA30</f>
        <v>7.4999999999999512E-3</v>
      </c>
      <c r="AC31" s="35"/>
      <c r="AD31" s="35"/>
      <c r="AE31" s="35"/>
      <c r="AF31" s="35"/>
      <c r="AG31" s="35"/>
      <c r="AH31" s="35"/>
      <c r="AI31" s="35"/>
      <c r="AJ31" s="35"/>
      <c r="AK31" s="35"/>
      <c r="AL31" s="35"/>
    </row>
    <row r="32" spans="2:53" s="35" customFormat="1" x14ac:dyDescent="0.25">
      <c r="T32" s="38" t="s">
        <v>19</v>
      </c>
      <c r="U32" s="272">
        <v>0.99850000000000005</v>
      </c>
      <c r="V32" s="273"/>
      <c r="W32" s="272">
        <v>0.99850000000000005</v>
      </c>
      <c r="X32" s="273"/>
      <c r="Y32" s="272">
        <v>0.99850000000000005</v>
      </c>
      <c r="Z32" s="273"/>
      <c r="AA32" s="49">
        <v>0.99950000000000006</v>
      </c>
    </row>
    <row r="33" spans="20:38" s="35" customFormat="1" x14ac:dyDescent="0.25">
      <c r="T33" s="38" t="s">
        <v>100</v>
      </c>
      <c r="U33" s="272">
        <f>1-U32</f>
        <v>1.4999999999999458E-3</v>
      </c>
      <c r="V33" s="273"/>
      <c r="W33" s="272">
        <f t="shared" ref="W33" si="15">1-W32</f>
        <v>1.4999999999999458E-3</v>
      </c>
      <c r="X33" s="273"/>
      <c r="Y33" s="272">
        <f t="shared" ref="Y33" si="16">1-Y32</f>
        <v>1.4999999999999458E-3</v>
      </c>
      <c r="Z33" s="273"/>
      <c r="AA33" s="49">
        <f>1-AA32</f>
        <v>4.9999999999994493E-4</v>
      </c>
    </row>
    <row r="34" spans="20:38" x14ac:dyDescent="0.25">
      <c r="T34" s="38" t="s">
        <v>75</v>
      </c>
      <c r="U34" s="272">
        <v>0.95679999999999998</v>
      </c>
      <c r="V34" s="273"/>
      <c r="W34" s="272">
        <v>0.95660000000000001</v>
      </c>
      <c r="X34" s="273"/>
      <c r="Y34" s="272">
        <v>0.95509999999999995</v>
      </c>
      <c r="Z34" s="273"/>
      <c r="AA34" s="44">
        <v>0.99350000000000005</v>
      </c>
      <c r="AC34" s="35"/>
      <c r="AD34" s="35"/>
      <c r="AE34" s="35"/>
      <c r="AF34" s="35"/>
      <c r="AG34" s="35"/>
      <c r="AH34" s="35"/>
      <c r="AI34" s="35"/>
      <c r="AJ34" s="35"/>
      <c r="AK34" s="35"/>
      <c r="AL34" s="35"/>
    </row>
    <row r="35" spans="20:38" x14ac:dyDescent="0.25">
      <c r="T35" s="35"/>
      <c r="U35" s="35"/>
      <c r="V35" s="35"/>
      <c r="W35" s="35"/>
      <c r="X35" s="35"/>
      <c r="Y35" s="35"/>
      <c r="Z35" s="35"/>
      <c r="AA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</row>
    <row r="36" spans="20:38" x14ac:dyDescent="0.25">
      <c r="T36" s="35"/>
      <c r="U36" s="35"/>
      <c r="V36" s="35"/>
      <c r="W36" s="35"/>
      <c r="X36" s="35"/>
      <c r="Y36" s="35"/>
      <c r="Z36" s="35"/>
      <c r="AA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</row>
    <row r="37" spans="20:38" ht="15" customHeight="1" x14ac:dyDescent="0.25">
      <c r="T37" s="35"/>
      <c r="U37" s="35"/>
      <c r="V37" s="35"/>
      <c r="W37" s="35"/>
      <c r="X37" s="35"/>
      <c r="Y37" s="35"/>
      <c r="Z37" s="35"/>
      <c r="AA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</row>
    <row r="38" spans="20:38" x14ac:dyDescent="0.25">
      <c r="T38" s="35"/>
      <c r="U38" s="35"/>
      <c r="V38" s="35"/>
      <c r="W38" s="35"/>
      <c r="X38" s="35"/>
      <c r="Y38" s="35"/>
      <c r="Z38" s="35"/>
      <c r="AA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</row>
    <row r="39" spans="20:38" x14ac:dyDescent="0.25">
      <c r="T39" s="35"/>
      <c r="U39" s="35"/>
      <c r="V39" s="35"/>
      <c r="W39" s="35"/>
      <c r="X39" s="35"/>
      <c r="Y39" s="35"/>
      <c r="Z39" s="35"/>
      <c r="AA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</row>
    <row r="40" spans="20:38" x14ac:dyDescent="0.25">
      <c r="T40" s="35"/>
      <c r="U40" s="35"/>
      <c r="V40" s="35"/>
      <c r="W40" s="35"/>
      <c r="X40" s="35"/>
      <c r="Y40" s="35"/>
      <c r="Z40" s="35"/>
      <c r="AA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</row>
    <row r="41" spans="20:38" x14ac:dyDescent="0.25">
      <c r="T41" s="35"/>
      <c r="U41" s="35"/>
      <c r="V41" s="35"/>
      <c r="W41" s="35"/>
      <c r="X41" s="35"/>
      <c r="Y41" s="35"/>
      <c r="Z41" s="35"/>
      <c r="AA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</row>
    <row r="42" spans="20:38" x14ac:dyDescent="0.25">
      <c r="T42" s="35"/>
      <c r="U42" s="35"/>
      <c r="V42" s="35"/>
      <c r="W42" s="35"/>
      <c r="X42" s="35"/>
      <c r="Y42" s="35"/>
      <c r="Z42" s="35"/>
      <c r="AA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</row>
    <row r="43" spans="20:38" x14ac:dyDescent="0.25">
      <c r="T43" s="35"/>
      <c r="U43" s="35"/>
      <c r="V43" s="35"/>
      <c r="W43" s="35"/>
      <c r="X43" s="35"/>
      <c r="Y43" s="35"/>
      <c r="Z43" s="35"/>
      <c r="AA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</row>
    <row r="44" spans="20:38" x14ac:dyDescent="0.25">
      <c r="T44" s="35"/>
      <c r="U44" s="35"/>
      <c r="V44" s="35"/>
      <c r="W44" s="35"/>
      <c r="X44" s="35"/>
      <c r="Y44" s="35"/>
      <c r="Z44" s="35"/>
      <c r="AA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</row>
    <row r="45" spans="20:38" x14ac:dyDescent="0.25">
      <c r="T45" s="35"/>
      <c r="U45" s="35"/>
      <c r="V45" s="35"/>
      <c r="W45" s="35"/>
      <c r="X45" s="35"/>
      <c r="Y45" s="35"/>
      <c r="Z45" s="35"/>
      <c r="AA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</row>
    <row r="48" spans="20:38" ht="29.25" customHeight="1" x14ac:dyDescent="0.25"/>
    <row r="52" spans="26:26" x14ac:dyDescent="0.25">
      <c r="Z52" t="s">
        <v>88</v>
      </c>
    </row>
  </sheetData>
  <mergeCells count="47">
    <mergeCell ref="B18:B19"/>
    <mergeCell ref="B3:B4"/>
    <mergeCell ref="B6:B7"/>
    <mergeCell ref="B9:B10"/>
    <mergeCell ref="B12:B13"/>
    <mergeCell ref="B15:B16"/>
    <mergeCell ref="AD29:AE29"/>
    <mergeCell ref="AF29:AG29"/>
    <mergeCell ref="AH29:AI29"/>
    <mergeCell ref="AD26:AE26"/>
    <mergeCell ref="AH26:AI26"/>
    <mergeCell ref="AF26:AG26"/>
    <mergeCell ref="Y29:Z29"/>
    <mergeCell ref="Y30:Z30"/>
    <mergeCell ref="Y31:Z31"/>
    <mergeCell ref="U34:V34"/>
    <mergeCell ref="W27:X27"/>
    <mergeCell ref="W28:X28"/>
    <mergeCell ref="W29:X29"/>
    <mergeCell ref="W30:X30"/>
    <mergeCell ref="W31:X31"/>
    <mergeCell ref="W34:X34"/>
    <mergeCell ref="U27:V27"/>
    <mergeCell ref="U28:V28"/>
    <mergeCell ref="U29:V29"/>
    <mergeCell ref="U30:V30"/>
    <mergeCell ref="U31:V31"/>
    <mergeCell ref="Y34:Z34"/>
    <mergeCell ref="C22:J22"/>
    <mergeCell ref="AD28:AE28"/>
    <mergeCell ref="AF28:AG28"/>
    <mergeCell ref="AH28:AI28"/>
    <mergeCell ref="AD27:AE27"/>
    <mergeCell ref="AF27:AG27"/>
    <mergeCell ref="AH27:AI27"/>
    <mergeCell ref="Y27:Z27"/>
    <mergeCell ref="Y28:Z28"/>
    <mergeCell ref="AC24:AI24"/>
    <mergeCell ref="AD25:AE25"/>
    <mergeCell ref="AF25:AG25"/>
    <mergeCell ref="AH25:AI25"/>
    <mergeCell ref="U32:V32"/>
    <mergeCell ref="W32:X32"/>
    <mergeCell ref="Y32:Z32"/>
    <mergeCell ref="U33:V33"/>
    <mergeCell ref="W33:X33"/>
    <mergeCell ref="Y33:Z3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133DE-C890-40DB-A0AC-3DA92785FAA4}">
  <dimension ref="B1:BA36"/>
  <sheetViews>
    <sheetView topLeftCell="AC11" zoomScale="80" zoomScaleNormal="80" workbookViewId="0">
      <selection activeCell="AL24" sqref="AL24"/>
    </sheetView>
  </sheetViews>
  <sheetFormatPr baseColWidth="10" defaultRowHeight="15" x14ac:dyDescent="0.25"/>
  <cols>
    <col min="3" max="3" width="12" bestFit="1" customWidth="1"/>
  </cols>
  <sheetData>
    <row r="1" spans="2:53" ht="15.75" thickBot="1" x14ac:dyDescent="0.3"/>
    <row r="2" spans="2:53" ht="15.75" thickBot="1" x14ac:dyDescent="0.3">
      <c r="B2" s="18" t="s">
        <v>1</v>
      </c>
      <c r="C2" s="19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  <c r="K2" s="20" t="s">
        <v>11</v>
      </c>
      <c r="L2" s="20" t="s">
        <v>12</v>
      </c>
      <c r="M2" s="20" t="s">
        <v>13</v>
      </c>
      <c r="N2" s="20" t="s">
        <v>14</v>
      </c>
      <c r="O2" s="20" t="s">
        <v>15</v>
      </c>
      <c r="P2" s="20" t="s">
        <v>16</v>
      </c>
      <c r="Q2" s="20" t="s">
        <v>17</v>
      </c>
      <c r="R2" s="20" t="s">
        <v>23</v>
      </c>
      <c r="S2" s="20" t="s">
        <v>24</v>
      </c>
      <c r="T2" s="20" t="s">
        <v>25</v>
      </c>
      <c r="U2" s="20" t="s">
        <v>26</v>
      </c>
      <c r="V2" s="20" t="s">
        <v>27</v>
      </c>
      <c r="W2" s="20" t="s">
        <v>28</v>
      </c>
      <c r="X2" s="20" t="s">
        <v>29</v>
      </c>
      <c r="Y2" s="20" t="s">
        <v>30</v>
      </c>
      <c r="Z2" s="20" t="s">
        <v>31</v>
      </c>
      <c r="AA2" s="21" t="s">
        <v>32</v>
      </c>
      <c r="AB2" s="19" t="s">
        <v>33</v>
      </c>
      <c r="AC2" s="20" t="s">
        <v>34</v>
      </c>
      <c r="AD2" s="20" t="s">
        <v>35</v>
      </c>
      <c r="AE2" s="20" t="s">
        <v>36</v>
      </c>
      <c r="AF2" s="20" t="s">
        <v>37</v>
      </c>
      <c r="AG2" s="20" t="s">
        <v>38</v>
      </c>
      <c r="AH2" s="20" t="s">
        <v>39</v>
      </c>
      <c r="AI2" s="20" t="s">
        <v>40</v>
      </c>
      <c r="AJ2" s="20" t="s">
        <v>41</v>
      </c>
      <c r="AK2" s="20" t="s">
        <v>42</v>
      </c>
      <c r="AL2" s="20" t="s">
        <v>43</v>
      </c>
      <c r="AM2" s="20" t="s">
        <v>44</v>
      </c>
      <c r="AN2" s="20" t="s">
        <v>45</v>
      </c>
      <c r="AO2" s="20" t="s">
        <v>46</v>
      </c>
      <c r="AP2" s="20" t="s">
        <v>47</v>
      </c>
      <c r="AQ2" s="20" t="s">
        <v>48</v>
      </c>
      <c r="AR2" s="20" t="s">
        <v>49</v>
      </c>
      <c r="AS2" s="20" t="s">
        <v>50</v>
      </c>
      <c r="AT2" s="20" t="s">
        <v>51</v>
      </c>
      <c r="AU2" s="20" t="s">
        <v>52</v>
      </c>
      <c r="AV2" s="20" t="s">
        <v>53</v>
      </c>
      <c r="AW2" s="20" t="s">
        <v>54</v>
      </c>
      <c r="AX2" s="20" t="s">
        <v>55</v>
      </c>
      <c r="AY2" s="20" t="s">
        <v>56</v>
      </c>
      <c r="AZ2" s="21" t="s">
        <v>57</v>
      </c>
      <c r="BA2" s="22" t="s">
        <v>2</v>
      </c>
    </row>
    <row r="3" spans="2:53" x14ac:dyDescent="0.25">
      <c r="B3" s="275" t="s">
        <v>18</v>
      </c>
      <c r="C3" s="5">
        <v>0.8984375</v>
      </c>
      <c r="D3" s="4">
        <v>0.890625</v>
      </c>
      <c r="E3" s="4">
        <v>0.875</v>
      </c>
      <c r="F3" s="4">
        <v>0.84375</v>
      </c>
      <c r="G3" s="4">
        <v>0.859375</v>
      </c>
      <c r="H3" s="4">
        <v>0.6875</v>
      </c>
      <c r="I3" s="4">
        <v>0.9296875</v>
      </c>
      <c r="J3" s="4">
        <v>0.953125</v>
      </c>
      <c r="K3" s="11">
        <v>0.8515625</v>
      </c>
      <c r="L3" s="4">
        <v>0.7734375</v>
      </c>
      <c r="M3" s="11">
        <v>0.75</v>
      </c>
      <c r="N3" s="11">
        <v>0.71875</v>
      </c>
      <c r="O3" s="4">
        <v>0.609375</v>
      </c>
      <c r="P3" s="11">
        <v>0.9296875</v>
      </c>
      <c r="Q3" s="11">
        <v>0.7265625</v>
      </c>
      <c r="R3" s="11">
        <v>0.8203125</v>
      </c>
      <c r="S3" s="11">
        <v>0.8671875</v>
      </c>
      <c r="T3" s="11">
        <v>0.84375</v>
      </c>
      <c r="U3" s="11">
        <v>0.8984375</v>
      </c>
      <c r="V3" s="11">
        <v>0.9921875</v>
      </c>
      <c r="W3" s="11">
        <v>0.6171875</v>
      </c>
      <c r="X3" s="11">
        <v>0.9375</v>
      </c>
      <c r="Y3">
        <v>0.8828125</v>
      </c>
      <c r="Z3" s="4">
        <v>0.5859375</v>
      </c>
      <c r="AA3" s="6">
        <v>1</v>
      </c>
      <c r="AB3" s="5">
        <v>0.6640625</v>
      </c>
      <c r="AC3" s="4">
        <v>0.953125</v>
      </c>
      <c r="AD3" s="4">
        <v>0.8203125</v>
      </c>
      <c r="AE3" s="4">
        <v>0.9921875</v>
      </c>
      <c r="AF3" s="4">
        <v>0.8671875</v>
      </c>
      <c r="AG3" s="4">
        <v>0.8828125</v>
      </c>
      <c r="AH3" s="4">
        <v>0.6640625</v>
      </c>
      <c r="AI3" s="4">
        <v>0.71875</v>
      </c>
      <c r="AJ3" s="4">
        <v>0.765625</v>
      </c>
      <c r="AK3" s="4">
        <v>0.625</v>
      </c>
      <c r="AL3" s="4">
        <v>0.9140625</v>
      </c>
      <c r="AM3" s="4">
        <v>0.6171875</v>
      </c>
      <c r="AN3" s="4">
        <v>0.75</v>
      </c>
      <c r="AO3" s="4">
        <v>0.765625</v>
      </c>
      <c r="AP3" s="4">
        <v>0.7578125</v>
      </c>
      <c r="AQ3" s="4">
        <v>0.6875</v>
      </c>
      <c r="AR3" s="4">
        <v>0.84375</v>
      </c>
      <c r="AS3" s="4">
        <v>0.7734375</v>
      </c>
      <c r="AT3" s="4">
        <v>0.625</v>
      </c>
      <c r="AU3" s="4">
        <v>0.875</v>
      </c>
      <c r="AV3" s="4">
        <v>0.8671875</v>
      </c>
      <c r="AW3" s="4">
        <v>0.8203125</v>
      </c>
      <c r="AX3" s="4">
        <v>0.953125</v>
      </c>
      <c r="AY3" s="11">
        <v>0.9609375</v>
      </c>
      <c r="AZ3" s="4">
        <v>0.8671875</v>
      </c>
      <c r="BA3" s="23"/>
    </row>
    <row r="4" spans="2:53" ht="15.75" thickBot="1" x14ac:dyDescent="0.3">
      <c r="B4" s="276"/>
      <c r="C4">
        <v>0.984375</v>
      </c>
      <c r="D4">
        <v>0.90625</v>
      </c>
      <c r="E4">
        <v>0.84375</v>
      </c>
      <c r="F4">
        <v>0.828125</v>
      </c>
      <c r="G4">
        <v>0.7421875</v>
      </c>
      <c r="H4">
        <v>0.6484375</v>
      </c>
      <c r="I4">
        <v>0.5859375</v>
      </c>
      <c r="J4">
        <v>0.9375</v>
      </c>
      <c r="K4">
        <v>0.71875</v>
      </c>
      <c r="L4">
        <v>0.9453125</v>
      </c>
      <c r="M4">
        <v>0.7734375</v>
      </c>
      <c r="N4">
        <v>0.734375</v>
      </c>
      <c r="O4">
        <v>0.59375</v>
      </c>
      <c r="P4">
        <v>0.90625</v>
      </c>
      <c r="Q4">
        <v>0.71875</v>
      </c>
      <c r="R4">
        <v>0.796875</v>
      </c>
      <c r="S4">
        <v>0.7734375</v>
      </c>
      <c r="T4">
        <v>0.5234375</v>
      </c>
      <c r="U4">
        <v>0.8984375</v>
      </c>
      <c r="V4">
        <v>1</v>
      </c>
      <c r="W4">
        <v>0.921875</v>
      </c>
      <c r="X4">
        <v>0.8359375</v>
      </c>
      <c r="Y4">
        <v>0.9609375</v>
      </c>
      <c r="Z4">
        <v>0.8359375</v>
      </c>
      <c r="AA4">
        <v>0.9921875</v>
      </c>
      <c r="AB4">
        <v>0.6875</v>
      </c>
      <c r="AC4">
        <v>0.8984375</v>
      </c>
      <c r="AD4">
        <v>0.84375</v>
      </c>
      <c r="AE4">
        <v>0.7734375</v>
      </c>
      <c r="AF4">
        <v>0.84375</v>
      </c>
      <c r="AG4">
        <v>0.640625</v>
      </c>
      <c r="AH4">
        <v>0.7265625</v>
      </c>
      <c r="AI4">
        <v>0.71875</v>
      </c>
      <c r="AJ4">
        <v>0.75</v>
      </c>
      <c r="AK4">
        <v>0.6953125</v>
      </c>
      <c r="AL4">
        <v>0.828125</v>
      </c>
      <c r="AM4">
        <v>0.78125</v>
      </c>
      <c r="AN4">
        <v>0.734375</v>
      </c>
      <c r="AO4">
        <v>0.828125</v>
      </c>
      <c r="AP4">
        <v>0.6953125</v>
      </c>
      <c r="AQ4">
        <v>0.78125</v>
      </c>
      <c r="AR4">
        <v>0.9140625</v>
      </c>
      <c r="AS4">
        <v>0.8046875</v>
      </c>
      <c r="AT4">
        <v>0.5390625</v>
      </c>
      <c r="AU4">
        <v>0.6640625</v>
      </c>
      <c r="AV4">
        <v>0.8359375</v>
      </c>
      <c r="AW4">
        <v>0.78125</v>
      </c>
      <c r="AX4">
        <v>0.7734375</v>
      </c>
      <c r="AY4">
        <v>0.9921875</v>
      </c>
      <c r="AZ4">
        <v>0.96875</v>
      </c>
      <c r="BA4" s="24"/>
    </row>
    <row r="5" spans="2:53" ht="15.75" thickBot="1" x14ac:dyDescent="0.3">
      <c r="B5" s="12" t="s">
        <v>2</v>
      </c>
      <c r="C5" s="13">
        <f>AVERAGE(C3:C4)</f>
        <v>0.94140625</v>
      </c>
      <c r="D5" s="13">
        <f t="shared" ref="D5:AZ5" si="0">AVERAGE(D3:D4)</f>
        <v>0.8984375</v>
      </c>
      <c r="E5" s="13">
        <f t="shared" si="0"/>
        <v>0.859375</v>
      </c>
      <c r="F5" s="13">
        <f t="shared" si="0"/>
        <v>0.8359375</v>
      </c>
      <c r="G5" s="13">
        <f t="shared" si="0"/>
        <v>0.80078125</v>
      </c>
      <c r="H5" s="13">
        <f t="shared" si="0"/>
        <v>0.66796875</v>
      </c>
      <c r="I5" s="13">
        <f t="shared" si="0"/>
        <v>0.7578125</v>
      </c>
      <c r="J5" s="13">
        <f t="shared" si="0"/>
        <v>0.9453125</v>
      </c>
      <c r="K5" s="13">
        <f t="shared" si="0"/>
        <v>0.78515625</v>
      </c>
      <c r="L5" s="13">
        <f t="shared" si="0"/>
        <v>0.859375</v>
      </c>
      <c r="M5" s="13">
        <f t="shared" si="0"/>
        <v>0.76171875</v>
      </c>
      <c r="N5" s="13">
        <f t="shared" si="0"/>
        <v>0.7265625</v>
      </c>
      <c r="O5" s="13">
        <f t="shared" si="0"/>
        <v>0.6015625</v>
      </c>
      <c r="P5" s="13">
        <f t="shared" si="0"/>
        <v>0.91796875</v>
      </c>
      <c r="Q5" s="13">
        <f t="shared" si="0"/>
        <v>0.72265625</v>
      </c>
      <c r="R5" s="13">
        <f t="shared" si="0"/>
        <v>0.80859375</v>
      </c>
      <c r="S5" s="13">
        <f t="shared" si="0"/>
        <v>0.8203125</v>
      </c>
      <c r="T5" s="13">
        <f t="shared" si="0"/>
        <v>0.68359375</v>
      </c>
      <c r="U5" s="13">
        <f t="shared" si="0"/>
        <v>0.8984375</v>
      </c>
      <c r="V5" s="13">
        <f t="shared" si="0"/>
        <v>0.99609375</v>
      </c>
      <c r="W5" s="13">
        <f t="shared" si="0"/>
        <v>0.76953125</v>
      </c>
      <c r="X5" s="13">
        <f t="shared" si="0"/>
        <v>0.88671875</v>
      </c>
      <c r="Y5" s="13">
        <f t="shared" si="0"/>
        <v>0.921875</v>
      </c>
      <c r="Z5" s="13">
        <f t="shared" si="0"/>
        <v>0.7109375</v>
      </c>
      <c r="AA5" s="13">
        <f t="shared" si="0"/>
        <v>0.99609375</v>
      </c>
      <c r="AB5" s="13">
        <f t="shared" si="0"/>
        <v>0.67578125</v>
      </c>
      <c r="AC5" s="13">
        <f t="shared" si="0"/>
        <v>0.92578125</v>
      </c>
      <c r="AD5" s="13">
        <f t="shared" si="0"/>
        <v>0.83203125</v>
      </c>
      <c r="AE5" s="13">
        <f t="shared" si="0"/>
        <v>0.8828125</v>
      </c>
      <c r="AF5" s="13">
        <f t="shared" si="0"/>
        <v>0.85546875</v>
      </c>
      <c r="AG5" s="13">
        <f t="shared" si="0"/>
        <v>0.76171875</v>
      </c>
      <c r="AH5" s="13">
        <f t="shared" si="0"/>
        <v>0.6953125</v>
      </c>
      <c r="AI5" s="13">
        <f t="shared" si="0"/>
        <v>0.71875</v>
      </c>
      <c r="AJ5" s="13">
        <f t="shared" si="0"/>
        <v>0.7578125</v>
      </c>
      <c r="AK5" s="13">
        <f t="shared" si="0"/>
        <v>0.66015625</v>
      </c>
      <c r="AL5" s="13">
        <f t="shared" si="0"/>
        <v>0.87109375</v>
      </c>
      <c r="AM5" s="13">
        <f t="shared" si="0"/>
        <v>0.69921875</v>
      </c>
      <c r="AN5" s="13">
        <f t="shared" si="0"/>
        <v>0.7421875</v>
      </c>
      <c r="AO5" s="13">
        <f t="shared" si="0"/>
        <v>0.796875</v>
      </c>
      <c r="AP5" s="13">
        <f t="shared" si="0"/>
        <v>0.7265625</v>
      </c>
      <c r="AQ5" s="13">
        <f t="shared" si="0"/>
        <v>0.734375</v>
      </c>
      <c r="AR5" s="13">
        <f t="shared" si="0"/>
        <v>0.87890625</v>
      </c>
      <c r="AS5" s="13">
        <f t="shared" si="0"/>
        <v>0.7890625</v>
      </c>
      <c r="AT5" s="13">
        <f t="shared" si="0"/>
        <v>0.58203125</v>
      </c>
      <c r="AU5" s="13">
        <f t="shared" si="0"/>
        <v>0.76953125</v>
      </c>
      <c r="AV5" s="13">
        <f t="shared" si="0"/>
        <v>0.8515625</v>
      </c>
      <c r="AW5" s="13">
        <f t="shared" si="0"/>
        <v>0.80078125</v>
      </c>
      <c r="AX5" s="13">
        <f t="shared" si="0"/>
        <v>0.86328125</v>
      </c>
      <c r="AY5" s="13">
        <f t="shared" si="0"/>
        <v>0.9765625</v>
      </c>
      <c r="AZ5" s="13">
        <f t="shared" si="0"/>
        <v>0.91796875</v>
      </c>
      <c r="BA5" s="26">
        <f>AVERAGE(C5:AZ5)</f>
        <v>0.80679687499999997</v>
      </c>
    </row>
    <row r="6" spans="2:53" x14ac:dyDescent="0.25">
      <c r="B6" s="276" t="s">
        <v>60</v>
      </c>
      <c r="C6" s="10">
        <v>0.90088430361090599</v>
      </c>
      <c r="D6" s="7">
        <v>0.90485829959514097</v>
      </c>
      <c r="E6" s="7">
        <v>0.9</v>
      </c>
      <c r="F6" s="7">
        <v>0.85627530364372395</v>
      </c>
      <c r="G6" s="7">
        <v>0.89024390243902396</v>
      </c>
      <c r="H6" s="7">
        <v>0.80769230769230704</v>
      </c>
      <c r="I6" s="7">
        <v>0.93232620977646696</v>
      </c>
      <c r="J6" s="7">
        <v>0.953567937438905</v>
      </c>
      <c r="K6" s="7">
        <v>0.88554216867469804</v>
      </c>
      <c r="L6" s="7">
        <v>0.84408602150537604</v>
      </c>
      <c r="M6" s="7">
        <v>0.80917874396135203</v>
      </c>
      <c r="N6" s="7">
        <v>0.80476190476190401</v>
      </c>
      <c r="O6" s="7">
        <v>0.78070175438596401</v>
      </c>
      <c r="P6" s="7">
        <v>0.93835616438356095</v>
      </c>
      <c r="Q6" s="7">
        <v>0.82323232323232298</v>
      </c>
      <c r="R6" s="7">
        <v>0.82101786151211098</v>
      </c>
      <c r="S6" s="7">
        <v>0.88853009558253604</v>
      </c>
      <c r="T6" s="7">
        <v>0.88095238095238004</v>
      </c>
      <c r="U6" s="7">
        <v>0.90088430361090599</v>
      </c>
      <c r="V6" s="7">
        <v>0.992307692307692</v>
      </c>
      <c r="W6" s="7">
        <v>0.78318584070796404</v>
      </c>
      <c r="X6" s="7">
        <v>0.94444444444444398</v>
      </c>
      <c r="Y6" s="7">
        <v>0.89053549190535497</v>
      </c>
      <c r="Z6" s="7">
        <v>0.77350427350427298</v>
      </c>
      <c r="AA6" s="9">
        <v>1</v>
      </c>
      <c r="AB6" s="10">
        <v>0.79906542056074703</v>
      </c>
      <c r="AC6" s="7">
        <v>0.95714285714285696</v>
      </c>
      <c r="AD6" s="7">
        <v>0.86781609195402298</v>
      </c>
      <c r="AE6" s="7">
        <v>0.992307692307692</v>
      </c>
      <c r="AF6" s="7">
        <v>0.88298955946014701</v>
      </c>
      <c r="AG6" s="7">
        <v>0.894465408805031</v>
      </c>
      <c r="AH6" s="7">
        <v>0.77826086956521701</v>
      </c>
      <c r="AI6" s="7">
        <v>0.79166666666666596</v>
      </c>
      <c r="AJ6" s="7">
        <v>0.840425531914893</v>
      </c>
      <c r="AK6" s="7">
        <v>0.78571428571428503</v>
      </c>
      <c r="AL6" s="7">
        <v>0.91416361416361402</v>
      </c>
      <c r="AM6" s="7">
        <v>0.78318584070796404</v>
      </c>
      <c r="AN6" s="7">
        <v>0.82040050062578196</v>
      </c>
      <c r="AO6" s="7">
        <v>0.82850241545893699</v>
      </c>
      <c r="AP6" s="7">
        <v>0.82442396313363997</v>
      </c>
      <c r="AQ6" s="7">
        <v>0.80769230769230704</v>
      </c>
      <c r="AR6" s="7">
        <v>0.85235235235235196</v>
      </c>
      <c r="AS6" s="7">
        <v>0.84408602150537604</v>
      </c>
      <c r="AT6" s="7">
        <v>0.75858585858585803</v>
      </c>
      <c r="AU6" s="7">
        <v>0.88095238095238004</v>
      </c>
      <c r="AV6" s="7">
        <v>0.86727716727716697</v>
      </c>
      <c r="AW6" s="7">
        <v>0.86781609195402298</v>
      </c>
      <c r="AX6" s="7">
        <v>0.953567937438905</v>
      </c>
      <c r="AY6" s="7">
        <v>0.96376811594202905</v>
      </c>
      <c r="AZ6" s="7">
        <v>0.88853009558253604</v>
      </c>
      <c r="BA6" s="24"/>
    </row>
    <row r="7" spans="2:53" ht="15.75" thickBot="1" x14ac:dyDescent="0.3">
      <c r="B7" s="276"/>
      <c r="C7" s="3">
        <v>0.98484848484848397</v>
      </c>
      <c r="D7" s="7">
        <v>0.90985221674876804</v>
      </c>
      <c r="E7" s="7">
        <v>0.88095238095238004</v>
      </c>
      <c r="F7" s="7">
        <v>0.86363636363636298</v>
      </c>
      <c r="G7" s="7">
        <v>0.82989690721649401</v>
      </c>
      <c r="H7" s="7">
        <v>0.79357798165137605</v>
      </c>
      <c r="I7" s="7">
        <v>0.77350427350427298</v>
      </c>
      <c r="J7" s="7">
        <v>0.93921568627450902</v>
      </c>
      <c r="K7" s="7">
        <v>0.80476190476190401</v>
      </c>
      <c r="L7" s="7">
        <v>0.95070422535211196</v>
      </c>
      <c r="M7" s="7">
        <v>0.83264033264033199</v>
      </c>
      <c r="N7" s="7">
        <v>0.82653061224489699</v>
      </c>
      <c r="O7" s="7">
        <v>0.74060150375939804</v>
      </c>
      <c r="P7" s="7">
        <v>0.92105263157894701</v>
      </c>
      <c r="Q7" s="8">
        <v>0.79166666666666596</v>
      </c>
      <c r="R7" s="7">
        <v>0.83665559246954502</v>
      </c>
      <c r="S7" s="7">
        <v>0.83264033264033199</v>
      </c>
      <c r="T7" s="7">
        <v>0.65609756097560901</v>
      </c>
      <c r="U7" s="7">
        <v>0.91558441558441495</v>
      </c>
      <c r="V7" s="7">
        <v>1</v>
      </c>
      <c r="W7" s="7">
        <v>0.92857142857142805</v>
      </c>
      <c r="X7" s="7">
        <v>0.876470588235294</v>
      </c>
      <c r="Y7" s="7">
        <v>0.96105006105006097</v>
      </c>
      <c r="Z7" s="7">
        <v>0.876470588235294</v>
      </c>
      <c r="AA7" s="9">
        <v>0.992307692307692</v>
      </c>
      <c r="AB7" s="7">
        <v>0.80769230769230704</v>
      </c>
      <c r="AC7" s="7">
        <v>0.90326167531504797</v>
      </c>
      <c r="AD7" s="7">
        <v>0.85235235235235196</v>
      </c>
      <c r="AE7" s="7">
        <v>0.83264033264033199</v>
      </c>
      <c r="AF7" s="7">
        <v>0.87327677624602296</v>
      </c>
      <c r="AG7" s="7">
        <v>0.76666666666666605</v>
      </c>
      <c r="AH7" s="7">
        <v>0.76735811005473897</v>
      </c>
      <c r="AI7" s="7">
        <v>0.79166666666666596</v>
      </c>
      <c r="AJ7" s="7">
        <v>0.79941520467836202</v>
      </c>
      <c r="AK7" s="7">
        <v>0.81067961165048497</v>
      </c>
      <c r="AL7" s="7">
        <v>0.87209302325581395</v>
      </c>
      <c r="AM7" s="7">
        <v>0.84782608695652095</v>
      </c>
      <c r="AN7" s="7">
        <v>0.82653061224489699</v>
      </c>
      <c r="AO7" s="7">
        <v>0.86363636363636298</v>
      </c>
      <c r="AP7" s="7">
        <v>0.81067961165048497</v>
      </c>
      <c r="AQ7" s="7">
        <v>0.83684210526315705</v>
      </c>
      <c r="AR7" s="7">
        <v>0.91497430878394903</v>
      </c>
      <c r="AS7" s="7">
        <v>0.85955056179775202</v>
      </c>
      <c r="AT7" s="7">
        <v>0.76016260162601601</v>
      </c>
      <c r="AU7" s="7">
        <v>0.77826086956521701</v>
      </c>
      <c r="AV7" s="7">
        <v>0.84271481942714799</v>
      </c>
      <c r="AW7" s="7">
        <v>0.81168831168831101</v>
      </c>
      <c r="AX7" s="7">
        <v>0.80642954856361104</v>
      </c>
      <c r="AY7" s="7">
        <v>0.992307692307692</v>
      </c>
      <c r="AZ7" s="7">
        <v>0.96920821114369504</v>
      </c>
      <c r="BA7" s="24"/>
    </row>
    <row r="8" spans="2:53" ht="15.75" thickBot="1" x14ac:dyDescent="0.3">
      <c r="B8" s="12" t="s">
        <v>2</v>
      </c>
      <c r="C8" s="13">
        <f t="shared" ref="C8:AZ8" si="1">AVERAGE(C6:C7)</f>
        <v>0.94286639422969498</v>
      </c>
      <c r="D8" s="14">
        <f t="shared" si="1"/>
        <v>0.9073552581719545</v>
      </c>
      <c r="E8" s="14">
        <f t="shared" si="1"/>
        <v>0.89047619047618998</v>
      </c>
      <c r="F8" s="14">
        <f t="shared" si="1"/>
        <v>0.85995583364004347</v>
      </c>
      <c r="G8" s="14">
        <f t="shared" si="1"/>
        <v>0.86007040482775898</v>
      </c>
      <c r="H8" s="14">
        <f t="shared" si="1"/>
        <v>0.8006351446718416</v>
      </c>
      <c r="I8" s="14">
        <f t="shared" si="1"/>
        <v>0.85291524164037003</v>
      </c>
      <c r="J8" s="14">
        <f t="shared" si="1"/>
        <v>0.94639181185670695</v>
      </c>
      <c r="K8" s="14">
        <f t="shared" si="1"/>
        <v>0.84515203671830097</v>
      </c>
      <c r="L8" s="14">
        <f t="shared" si="1"/>
        <v>0.89739512342874406</v>
      </c>
      <c r="M8" s="14">
        <f t="shared" si="1"/>
        <v>0.82090953830084201</v>
      </c>
      <c r="N8" s="14">
        <f t="shared" si="1"/>
        <v>0.81564625850340056</v>
      </c>
      <c r="O8" s="14">
        <f t="shared" si="1"/>
        <v>0.76065162907268102</v>
      </c>
      <c r="P8" s="14">
        <f t="shared" si="1"/>
        <v>0.92970439798125404</v>
      </c>
      <c r="Q8" s="14">
        <f t="shared" si="1"/>
        <v>0.80744949494949447</v>
      </c>
      <c r="R8" s="14">
        <f t="shared" si="1"/>
        <v>0.828836726990828</v>
      </c>
      <c r="S8" s="14">
        <f t="shared" si="1"/>
        <v>0.86058521411143407</v>
      </c>
      <c r="T8" s="14">
        <f t="shared" si="1"/>
        <v>0.76852497096399452</v>
      </c>
      <c r="U8" s="14">
        <f t="shared" si="1"/>
        <v>0.90823435959766052</v>
      </c>
      <c r="V8" s="14">
        <f t="shared" si="1"/>
        <v>0.99615384615384595</v>
      </c>
      <c r="W8" s="14">
        <f t="shared" si="1"/>
        <v>0.85587863463969605</v>
      </c>
      <c r="X8" s="14">
        <f t="shared" si="1"/>
        <v>0.91045751633986893</v>
      </c>
      <c r="Y8" s="14">
        <f t="shared" si="1"/>
        <v>0.92579277647770797</v>
      </c>
      <c r="Z8" s="14">
        <f t="shared" si="1"/>
        <v>0.82498743086978354</v>
      </c>
      <c r="AA8" s="15">
        <f t="shared" si="1"/>
        <v>0.99615384615384595</v>
      </c>
      <c r="AB8" s="16">
        <f t="shared" si="1"/>
        <v>0.80337886412652704</v>
      </c>
      <c r="AC8" s="16">
        <f t="shared" si="1"/>
        <v>0.93020226622895241</v>
      </c>
      <c r="AD8" s="16">
        <f t="shared" si="1"/>
        <v>0.86008422215318747</v>
      </c>
      <c r="AE8" s="16">
        <f t="shared" si="1"/>
        <v>0.91247401247401205</v>
      </c>
      <c r="AF8" s="16">
        <f t="shared" si="1"/>
        <v>0.87813316785308504</v>
      </c>
      <c r="AG8" s="16">
        <f t="shared" si="1"/>
        <v>0.83056603773584858</v>
      </c>
      <c r="AH8" s="16">
        <f t="shared" si="1"/>
        <v>0.77280948980997799</v>
      </c>
      <c r="AI8" s="16">
        <f t="shared" si="1"/>
        <v>0.79166666666666596</v>
      </c>
      <c r="AJ8" s="16">
        <f t="shared" si="1"/>
        <v>0.81992036829662751</v>
      </c>
      <c r="AK8" s="16">
        <f t="shared" si="1"/>
        <v>0.798196948682385</v>
      </c>
      <c r="AL8" s="16">
        <f t="shared" si="1"/>
        <v>0.89312831870971399</v>
      </c>
      <c r="AM8" s="16">
        <f t="shared" si="1"/>
        <v>0.8155059638322425</v>
      </c>
      <c r="AN8" s="16">
        <f t="shared" si="1"/>
        <v>0.82346555643533947</v>
      </c>
      <c r="AO8" s="16">
        <f t="shared" si="1"/>
        <v>0.84606938954764999</v>
      </c>
      <c r="AP8" s="16">
        <f t="shared" si="1"/>
        <v>0.81755178739206247</v>
      </c>
      <c r="AQ8" s="16">
        <f t="shared" si="1"/>
        <v>0.8222672064777321</v>
      </c>
      <c r="AR8" s="16">
        <f t="shared" si="1"/>
        <v>0.8836633305681505</v>
      </c>
      <c r="AS8" s="16">
        <f t="shared" si="1"/>
        <v>0.85181829165156397</v>
      </c>
      <c r="AT8" s="16">
        <f t="shared" si="1"/>
        <v>0.75937423010593696</v>
      </c>
      <c r="AU8" s="16">
        <f t="shared" si="1"/>
        <v>0.82960662525879858</v>
      </c>
      <c r="AV8" s="16">
        <f t="shared" si="1"/>
        <v>0.85499599335215748</v>
      </c>
      <c r="AW8" s="16">
        <f t="shared" si="1"/>
        <v>0.83975220182116694</v>
      </c>
      <c r="AX8" s="16">
        <f t="shared" si="1"/>
        <v>0.87999874300125802</v>
      </c>
      <c r="AY8" s="16">
        <f t="shared" si="1"/>
        <v>0.97803790412486058</v>
      </c>
      <c r="AZ8" s="16">
        <f t="shared" si="1"/>
        <v>0.92886915336311549</v>
      </c>
      <c r="BA8" s="26">
        <f>AVERAGE(C8:AZ8)</f>
        <v>0.86069433640873916</v>
      </c>
    </row>
    <row r="9" spans="2:53" x14ac:dyDescent="0.25">
      <c r="B9" s="275" t="s">
        <v>19</v>
      </c>
      <c r="C9" s="5">
        <v>0.9375</v>
      </c>
      <c r="D9" s="4">
        <v>0.984375</v>
      </c>
      <c r="E9" s="4">
        <v>1</v>
      </c>
      <c r="F9" s="4">
        <v>0.9375</v>
      </c>
      <c r="G9" s="4">
        <v>1</v>
      </c>
      <c r="H9" s="4">
        <v>1</v>
      </c>
      <c r="I9" s="4">
        <v>0.96875</v>
      </c>
      <c r="J9" s="4">
        <v>0.96875</v>
      </c>
      <c r="K9" s="4">
        <v>1</v>
      </c>
      <c r="L9" s="4">
        <v>1</v>
      </c>
      <c r="M9" s="4">
        <v>0.96875</v>
      </c>
      <c r="N9" s="4">
        <v>0.984375</v>
      </c>
      <c r="O9" s="4">
        <v>1</v>
      </c>
      <c r="P9" s="4">
        <v>1</v>
      </c>
      <c r="Q9" s="4">
        <v>1</v>
      </c>
      <c r="R9" s="4">
        <v>0.84375</v>
      </c>
      <c r="S9" s="4">
        <v>0.984375</v>
      </c>
      <c r="T9" s="4">
        <v>0.6875</v>
      </c>
      <c r="U9" s="4">
        <v>0.859375</v>
      </c>
      <c r="V9" s="4">
        <v>1</v>
      </c>
      <c r="W9" s="4">
        <v>1</v>
      </c>
      <c r="X9" s="4">
        <v>1</v>
      </c>
      <c r="Y9" s="4">
        <v>0.953125</v>
      </c>
      <c r="Z9" s="4">
        <v>1</v>
      </c>
      <c r="AA9" s="6">
        <v>1</v>
      </c>
      <c r="AB9" s="5">
        <v>1</v>
      </c>
      <c r="AC9" s="4">
        <v>1</v>
      </c>
      <c r="AD9" s="4">
        <v>1</v>
      </c>
      <c r="AE9" s="4">
        <v>1</v>
      </c>
      <c r="AF9" s="4">
        <v>0.96875</v>
      </c>
      <c r="AG9" s="4">
        <v>0.96875</v>
      </c>
      <c r="AH9" s="4">
        <v>0.984375</v>
      </c>
      <c r="AI9" s="4">
        <v>0.96875</v>
      </c>
      <c r="AJ9" s="4">
        <v>1</v>
      </c>
      <c r="AK9" s="4">
        <v>1</v>
      </c>
      <c r="AL9" s="4">
        <v>0.921875</v>
      </c>
      <c r="AM9" s="4">
        <v>1</v>
      </c>
      <c r="AN9" s="4">
        <v>0.984375</v>
      </c>
      <c r="AO9" s="4">
        <v>0.984375</v>
      </c>
      <c r="AP9" s="4">
        <v>0.984375</v>
      </c>
      <c r="AQ9" s="4">
        <v>1</v>
      </c>
      <c r="AR9" s="4">
        <v>0.921875</v>
      </c>
      <c r="AS9" s="4">
        <v>1</v>
      </c>
      <c r="AT9" s="4">
        <v>0.984375</v>
      </c>
      <c r="AU9" s="4">
        <v>0.9375</v>
      </c>
      <c r="AV9" s="4">
        <v>0.875</v>
      </c>
      <c r="AW9" s="4">
        <v>1</v>
      </c>
      <c r="AX9" s="4">
        <v>0.9375</v>
      </c>
      <c r="AY9" s="4">
        <v>1</v>
      </c>
      <c r="AZ9" s="4">
        <v>0.984375</v>
      </c>
      <c r="BA9" s="25"/>
    </row>
    <row r="10" spans="2:53" ht="15.75" thickBot="1" x14ac:dyDescent="0.3">
      <c r="B10" s="276"/>
      <c r="C10" s="10">
        <v>1</v>
      </c>
      <c r="D10" s="7">
        <v>0.953125</v>
      </c>
      <c r="E10" s="7">
        <v>1</v>
      </c>
      <c r="F10" s="7">
        <v>0.984375</v>
      </c>
      <c r="G10" s="7">
        <v>1</v>
      </c>
      <c r="H10" s="7">
        <v>1</v>
      </c>
      <c r="I10" s="7">
        <v>0.171875</v>
      </c>
      <c r="J10" s="7">
        <v>0.96875</v>
      </c>
      <c r="K10" s="7">
        <v>0.984375</v>
      </c>
      <c r="L10" s="7">
        <v>1</v>
      </c>
      <c r="M10" s="7">
        <v>0.984375</v>
      </c>
      <c r="N10" s="7">
        <v>1</v>
      </c>
      <c r="O10" s="7">
        <v>0.984375</v>
      </c>
      <c r="P10" s="7">
        <v>1</v>
      </c>
      <c r="Q10" s="7">
        <v>0.96875</v>
      </c>
      <c r="R10" s="7">
        <v>0.96875</v>
      </c>
      <c r="S10" s="7">
        <v>0.984375</v>
      </c>
      <c r="T10" s="7">
        <v>0.984375</v>
      </c>
      <c r="U10" s="7">
        <v>1</v>
      </c>
      <c r="V10" s="7">
        <v>1</v>
      </c>
      <c r="W10" s="7">
        <v>0.859375</v>
      </c>
      <c r="X10" s="7">
        <v>1</v>
      </c>
      <c r="Y10" s="7">
        <v>0.953125</v>
      </c>
      <c r="Z10" s="7">
        <v>1</v>
      </c>
      <c r="AA10" s="9">
        <v>1</v>
      </c>
      <c r="AB10" s="10">
        <v>1</v>
      </c>
      <c r="AC10" s="7">
        <v>0.84375</v>
      </c>
      <c r="AD10" s="7">
        <v>0.921875</v>
      </c>
      <c r="AE10" s="7">
        <v>0.984375</v>
      </c>
      <c r="AF10" s="7">
        <v>0.984375</v>
      </c>
      <c r="AG10" s="7">
        <v>0.984375</v>
      </c>
      <c r="AH10" s="7">
        <v>0.921875</v>
      </c>
      <c r="AI10" s="7">
        <v>0.96875</v>
      </c>
      <c r="AJ10" s="7">
        <v>0.953125</v>
      </c>
      <c r="AK10" s="7">
        <v>1</v>
      </c>
      <c r="AL10" s="7">
        <v>1</v>
      </c>
      <c r="AM10" s="7">
        <v>1</v>
      </c>
      <c r="AN10" s="7">
        <v>1</v>
      </c>
      <c r="AO10" s="7">
        <v>0.984375</v>
      </c>
      <c r="AP10" s="7">
        <v>1</v>
      </c>
      <c r="AQ10" s="7">
        <v>0.984375</v>
      </c>
      <c r="AR10" s="7">
        <v>0.9375</v>
      </c>
      <c r="AS10" s="7">
        <v>1</v>
      </c>
      <c r="AT10" s="7">
        <v>1</v>
      </c>
      <c r="AU10" s="7">
        <v>0.984375</v>
      </c>
      <c r="AV10" s="7">
        <v>0.765625</v>
      </c>
      <c r="AW10" s="7">
        <v>0.9375</v>
      </c>
      <c r="AX10" s="7">
        <v>0.9375</v>
      </c>
      <c r="AY10" s="7">
        <v>1</v>
      </c>
      <c r="AZ10" s="7">
        <v>0.984375</v>
      </c>
      <c r="BA10" s="25"/>
    </row>
    <row r="11" spans="2:53" ht="15.75" thickBot="1" x14ac:dyDescent="0.3">
      <c r="B11" s="12" t="s">
        <v>2</v>
      </c>
      <c r="C11" s="13">
        <f>AVERAGE(C9:C10)</f>
        <v>0.96875</v>
      </c>
      <c r="D11" s="14">
        <f t="shared" ref="D11:AA11" si="2">AVERAGE(D9:D10)</f>
        <v>0.96875</v>
      </c>
      <c r="E11" s="14">
        <f t="shared" si="2"/>
        <v>1</v>
      </c>
      <c r="F11" s="14">
        <f t="shared" si="2"/>
        <v>0.9609375</v>
      </c>
      <c r="G11" s="14">
        <f t="shared" si="2"/>
        <v>1</v>
      </c>
      <c r="H11" s="14">
        <f t="shared" si="2"/>
        <v>1</v>
      </c>
      <c r="I11" s="14">
        <f t="shared" si="2"/>
        <v>0.5703125</v>
      </c>
      <c r="J11" s="14">
        <f t="shared" si="2"/>
        <v>0.96875</v>
      </c>
      <c r="K11" s="14">
        <f t="shared" si="2"/>
        <v>0.9921875</v>
      </c>
      <c r="L11" s="14">
        <f t="shared" si="2"/>
        <v>1</v>
      </c>
      <c r="M11" s="14">
        <f t="shared" si="2"/>
        <v>0.9765625</v>
      </c>
      <c r="N11" s="14">
        <f t="shared" si="2"/>
        <v>0.9921875</v>
      </c>
      <c r="O11" s="14">
        <f t="shared" si="2"/>
        <v>0.9921875</v>
      </c>
      <c r="P11" s="14">
        <f t="shared" si="2"/>
        <v>1</v>
      </c>
      <c r="Q11" s="14">
        <f t="shared" si="2"/>
        <v>0.984375</v>
      </c>
      <c r="R11" s="14">
        <f t="shared" si="2"/>
        <v>0.90625</v>
      </c>
      <c r="S11" s="14">
        <f t="shared" si="2"/>
        <v>0.984375</v>
      </c>
      <c r="T11" s="14">
        <f t="shared" si="2"/>
        <v>0.8359375</v>
      </c>
      <c r="U11" s="14">
        <f t="shared" si="2"/>
        <v>0.9296875</v>
      </c>
      <c r="V11" s="14">
        <f t="shared" si="2"/>
        <v>1</v>
      </c>
      <c r="W11" s="14">
        <f t="shared" si="2"/>
        <v>0.9296875</v>
      </c>
      <c r="X11" s="14">
        <f t="shared" si="2"/>
        <v>1</v>
      </c>
      <c r="Y11" s="14">
        <f t="shared" si="2"/>
        <v>0.953125</v>
      </c>
      <c r="Z11" s="14">
        <f t="shared" si="2"/>
        <v>1</v>
      </c>
      <c r="AA11" s="15">
        <f t="shared" si="2"/>
        <v>1</v>
      </c>
      <c r="AB11" s="13">
        <f>AVERAGE(AB9:AB10)</f>
        <v>1</v>
      </c>
      <c r="AC11" s="14">
        <f t="shared" ref="AC11:AZ11" si="3">AVERAGE(AC9:AC10)</f>
        <v>0.921875</v>
      </c>
      <c r="AD11" s="14">
        <f t="shared" si="3"/>
        <v>0.9609375</v>
      </c>
      <c r="AE11" s="14">
        <f t="shared" si="3"/>
        <v>0.9921875</v>
      </c>
      <c r="AF11" s="14">
        <f t="shared" si="3"/>
        <v>0.9765625</v>
      </c>
      <c r="AG11" s="14">
        <f t="shared" si="3"/>
        <v>0.9765625</v>
      </c>
      <c r="AH11" s="14">
        <f t="shared" si="3"/>
        <v>0.953125</v>
      </c>
      <c r="AI11" s="14">
        <f t="shared" si="3"/>
        <v>0.96875</v>
      </c>
      <c r="AJ11" s="14">
        <f t="shared" si="3"/>
        <v>0.9765625</v>
      </c>
      <c r="AK11" s="14">
        <f t="shared" si="3"/>
        <v>1</v>
      </c>
      <c r="AL11" s="14">
        <f t="shared" si="3"/>
        <v>0.9609375</v>
      </c>
      <c r="AM11" s="14">
        <f t="shared" si="3"/>
        <v>1</v>
      </c>
      <c r="AN11" s="14">
        <f t="shared" si="3"/>
        <v>0.9921875</v>
      </c>
      <c r="AO11" s="14">
        <f t="shared" si="3"/>
        <v>0.984375</v>
      </c>
      <c r="AP11" s="14">
        <f t="shared" si="3"/>
        <v>0.9921875</v>
      </c>
      <c r="AQ11" s="14">
        <f t="shared" si="3"/>
        <v>0.9921875</v>
      </c>
      <c r="AR11" s="14">
        <f t="shared" si="3"/>
        <v>0.9296875</v>
      </c>
      <c r="AS11" s="14">
        <f t="shared" si="3"/>
        <v>1</v>
      </c>
      <c r="AT11" s="14">
        <f t="shared" si="3"/>
        <v>0.9921875</v>
      </c>
      <c r="AU11" s="14">
        <f t="shared" si="3"/>
        <v>0.9609375</v>
      </c>
      <c r="AV11" s="14">
        <f t="shared" si="3"/>
        <v>0.8203125</v>
      </c>
      <c r="AW11" s="14">
        <f t="shared" si="3"/>
        <v>0.96875</v>
      </c>
      <c r="AX11" s="14">
        <f t="shared" si="3"/>
        <v>0.9375</v>
      </c>
      <c r="AY11" s="14">
        <f t="shared" si="3"/>
        <v>1</v>
      </c>
      <c r="AZ11" s="14">
        <f t="shared" si="3"/>
        <v>0.984375</v>
      </c>
      <c r="BA11" s="26">
        <f>AVERAGE(C11:AZ11)</f>
        <v>0.96312500000000001</v>
      </c>
    </row>
    <row r="12" spans="2:53" x14ac:dyDescent="0.25">
      <c r="B12" s="275" t="s">
        <v>20</v>
      </c>
      <c r="C12" s="7">
        <v>0.859375</v>
      </c>
      <c r="D12" s="7">
        <v>0.796875</v>
      </c>
      <c r="E12" s="7">
        <v>0.75</v>
      </c>
      <c r="F12" s="7">
        <v>0.75</v>
      </c>
      <c r="G12" s="7">
        <v>0.71875</v>
      </c>
      <c r="H12" s="7">
        <v>0.375</v>
      </c>
      <c r="I12" s="7">
        <v>0.890625</v>
      </c>
      <c r="J12" s="7">
        <v>0.9375</v>
      </c>
      <c r="K12" s="7">
        <v>0.703125</v>
      </c>
      <c r="L12" s="7">
        <v>0.546875</v>
      </c>
      <c r="M12" s="7">
        <v>0.53125</v>
      </c>
      <c r="N12" s="7">
        <v>0.453125</v>
      </c>
      <c r="O12" s="7">
        <v>0.21875</v>
      </c>
      <c r="P12" s="7">
        <v>0.859375</v>
      </c>
      <c r="Q12" s="7">
        <v>0.453125</v>
      </c>
      <c r="R12" s="7">
        <v>0.796875</v>
      </c>
      <c r="S12" s="7">
        <v>0.75</v>
      </c>
      <c r="T12" s="7">
        <v>1</v>
      </c>
      <c r="U12" s="7">
        <v>0.9375</v>
      </c>
      <c r="V12" s="7">
        <v>0.984375</v>
      </c>
      <c r="W12" s="7">
        <v>0.234375</v>
      </c>
      <c r="X12" s="7">
        <v>0.875</v>
      </c>
      <c r="Y12" s="7">
        <v>0.8125</v>
      </c>
      <c r="Z12" s="7">
        <v>0.171875</v>
      </c>
      <c r="AA12" s="9">
        <v>1</v>
      </c>
      <c r="AB12" s="7">
        <v>0.328125</v>
      </c>
      <c r="AC12" s="7">
        <v>0.90625</v>
      </c>
      <c r="AD12" s="7">
        <v>0.640625</v>
      </c>
      <c r="AE12" s="8">
        <v>0.984375</v>
      </c>
      <c r="AF12" s="8">
        <v>0.765625</v>
      </c>
      <c r="AG12" s="7">
        <v>0.796875</v>
      </c>
      <c r="AH12" s="8">
        <v>0.34375</v>
      </c>
      <c r="AI12" s="8">
        <v>0.46875</v>
      </c>
      <c r="AJ12" s="8">
        <v>0.53125</v>
      </c>
      <c r="AK12" s="8">
        <v>0.25</v>
      </c>
      <c r="AL12" s="8">
        <v>0.90625</v>
      </c>
      <c r="AM12" s="8">
        <v>0.234375</v>
      </c>
      <c r="AN12" s="8">
        <v>0.515625</v>
      </c>
      <c r="AO12" s="8">
        <v>0.546875</v>
      </c>
      <c r="AP12" s="8">
        <v>0.53125</v>
      </c>
      <c r="AQ12" s="7">
        <v>0.375</v>
      </c>
      <c r="AR12" s="7">
        <v>0.765625</v>
      </c>
      <c r="AS12" s="8">
        <v>0.546875</v>
      </c>
      <c r="AT12" s="7">
        <v>0.265625</v>
      </c>
      <c r="AU12" s="8">
        <v>0.8125</v>
      </c>
      <c r="AV12" s="8">
        <v>0.859375</v>
      </c>
      <c r="AW12" s="7">
        <v>0.640625</v>
      </c>
      <c r="AX12" s="8">
        <v>0.96875</v>
      </c>
      <c r="AY12" s="8">
        <v>0.921875</v>
      </c>
      <c r="AZ12" s="7">
        <v>0.75</v>
      </c>
      <c r="BA12" s="25"/>
    </row>
    <row r="13" spans="2:53" ht="15.75" thickBot="1" x14ac:dyDescent="0.3">
      <c r="B13" s="276"/>
      <c r="C13" s="7">
        <v>0.96875</v>
      </c>
      <c r="D13" s="7">
        <v>0.859375</v>
      </c>
      <c r="E13" s="7">
        <v>0.6875</v>
      </c>
      <c r="F13" s="7">
        <v>0.671875</v>
      </c>
      <c r="G13" s="7">
        <v>0.484375</v>
      </c>
      <c r="H13" s="7">
        <v>0.296875</v>
      </c>
      <c r="I13" s="7">
        <v>1</v>
      </c>
      <c r="J13" s="7">
        <v>0.90625</v>
      </c>
      <c r="K13" s="7">
        <v>0.453125</v>
      </c>
      <c r="L13" s="7">
        <v>0.890625</v>
      </c>
      <c r="M13" s="7">
        <v>0.5625</v>
      </c>
      <c r="N13" s="7">
        <v>0.46875</v>
      </c>
      <c r="O13" s="7">
        <v>0.203125</v>
      </c>
      <c r="P13" s="7">
        <v>0.8125</v>
      </c>
      <c r="Q13" s="7">
        <v>0.46875</v>
      </c>
      <c r="R13" s="7">
        <v>0.625</v>
      </c>
      <c r="S13" s="7">
        <v>0.5625</v>
      </c>
      <c r="T13" s="7">
        <v>6.25E-2</v>
      </c>
      <c r="U13" s="7">
        <v>0.796875</v>
      </c>
      <c r="V13" s="7">
        <v>1</v>
      </c>
      <c r="W13" s="7">
        <v>0.984375</v>
      </c>
      <c r="X13" s="7">
        <v>0.671875</v>
      </c>
      <c r="Y13" s="7">
        <v>0.96875</v>
      </c>
      <c r="Z13" s="7">
        <v>0.671875</v>
      </c>
      <c r="AA13" s="9">
        <v>0.984375</v>
      </c>
      <c r="AB13" s="7">
        <v>0.375</v>
      </c>
      <c r="AC13" s="7">
        <v>0.953125</v>
      </c>
      <c r="AD13" s="7">
        <v>0.765625</v>
      </c>
      <c r="AE13" s="7">
        <v>0.5625</v>
      </c>
      <c r="AF13" s="7">
        <v>0.703125</v>
      </c>
      <c r="AG13" s="7">
        <v>0.296875</v>
      </c>
      <c r="AH13" s="7">
        <v>0.53125</v>
      </c>
      <c r="AI13" s="7">
        <v>0.46875</v>
      </c>
      <c r="AJ13" s="7">
        <v>0.546875</v>
      </c>
      <c r="AK13" s="7">
        <v>0.390625</v>
      </c>
      <c r="AL13" s="7">
        <v>0.65625</v>
      </c>
      <c r="AM13" s="7">
        <v>0.5625</v>
      </c>
      <c r="AN13" s="7">
        <v>0.46875</v>
      </c>
      <c r="AO13" s="7">
        <v>0.671875</v>
      </c>
      <c r="AP13" s="7">
        <v>0.390625</v>
      </c>
      <c r="AQ13" s="7">
        <v>0.578125</v>
      </c>
      <c r="AR13" s="7">
        <v>0.890625</v>
      </c>
      <c r="AS13" s="7">
        <v>0.609375</v>
      </c>
      <c r="AT13" s="7">
        <v>7.8125E-2</v>
      </c>
      <c r="AU13" s="7">
        <v>0.34375</v>
      </c>
      <c r="AV13" s="8">
        <v>0.90625</v>
      </c>
      <c r="AW13" s="7">
        <v>0.625</v>
      </c>
      <c r="AX13" s="8">
        <v>0.609375</v>
      </c>
      <c r="AY13" s="8">
        <v>0.984375</v>
      </c>
      <c r="AZ13" s="7">
        <v>0.953125</v>
      </c>
      <c r="BA13" s="25"/>
    </row>
    <row r="14" spans="2:53" ht="15.75" thickBot="1" x14ac:dyDescent="0.3">
      <c r="B14" s="12" t="s">
        <v>2</v>
      </c>
      <c r="C14" s="16">
        <f t="shared" ref="C14:AA14" si="4">AVERAGE(C12:C13)</f>
        <v>0.9140625</v>
      </c>
      <c r="D14" s="16">
        <f t="shared" si="4"/>
        <v>0.828125</v>
      </c>
      <c r="E14" s="16">
        <f t="shared" si="4"/>
        <v>0.71875</v>
      </c>
      <c r="F14" s="16">
        <f t="shared" si="4"/>
        <v>0.7109375</v>
      </c>
      <c r="G14" s="16">
        <f t="shared" si="4"/>
        <v>0.6015625</v>
      </c>
      <c r="H14" s="16">
        <f t="shared" si="4"/>
        <v>0.3359375</v>
      </c>
      <c r="I14" s="16">
        <f t="shared" si="4"/>
        <v>0.9453125</v>
      </c>
      <c r="J14" s="16">
        <f t="shared" si="4"/>
        <v>0.921875</v>
      </c>
      <c r="K14" s="16">
        <f t="shared" si="4"/>
        <v>0.578125</v>
      </c>
      <c r="L14" s="16">
        <f t="shared" si="4"/>
        <v>0.71875</v>
      </c>
      <c r="M14" s="16">
        <f t="shared" si="4"/>
        <v>0.546875</v>
      </c>
      <c r="N14" s="16">
        <f t="shared" si="4"/>
        <v>0.4609375</v>
      </c>
      <c r="O14" s="16">
        <f t="shared" si="4"/>
        <v>0.2109375</v>
      </c>
      <c r="P14" s="16">
        <f t="shared" si="4"/>
        <v>0.8359375</v>
      </c>
      <c r="Q14" s="16">
        <f t="shared" si="4"/>
        <v>0.4609375</v>
      </c>
      <c r="R14" s="16">
        <f t="shared" si="4"/>
        <v>0.7109375</v>
      </c>
      <c r="S14" s="16">
        <f t="shared" si="4"/>
        <v>0.65625</v>
      </c>
      <c r="T14" s="16">
        <f t="shared" si="4"/>
        <v>0.53125</v>
      </c>
      <c r="U14" s="16">
        <f t="shared" si="4"/>
        <v>0.8671875</v>
      </c>
      <c r="V14" s="16">
        <f t="shared" si="4"/>
        <v>0.9921875</v>
      </c>
      <c r="W14" s="16">
        <f t="shared" si="4"/>
        <v>0.609375</v>
      </c>
      <c r="X14" s="16">
        <f t="shared" si="4"/>
        <v>0.7734375</v>
      </c>
      <c r="Y14" s="16">
        <f t="shared" si="4"/>
        <v>0.890625</v>
      </c>
      <c r="Z14" s="16">
        <f t="shared" si="4"/>
        <v>0.421875</v>
      </c>
      <c r="AA14" s="17">
        <f t="shared" si="4"/>
        <v>0.9921875</v>
      </c>
      <c r="AB14" s="16">
        <f>AVERAGE(AB12:AB13)</f>
        <v>0.3515625</v>
      </c>
      <c r="AC14" s="16">
        <f t="shared" ref="AC14:AZ14" si="5">AVERAGE(AC12:AC13)</f>
        <v>0.9296875</v>
      </c>
      <c r="AD14" s="16">
        <f t="shared" si="5"/>
        <v>0.703125</v>
      </c>
      <c r="AE14" s="16">
        <f t="shared" si="5"/>
        <v>0.7734375</v>
      </c>
      <c r="AF14" s="16">
        <f t="shared" si="5"/>
        <v>0.734375</v>
      </c>
      <c r="AG14" s="16">
        <f t="shared" si="5"/>
        <v>0.546875</v>
      </c>
      <c r="AH14" s="16">
        <f t="shared" si="5"/>
        <v>0.4375</v>
      </c>
      <c r="AI14" s="16">
        <f t="shared" si="5"/>
        <v>0.46875</v>
      </c>
      <c r="AJ14" s="16">
        <f t="shared" si="5"/>
        <v>0.5390625</v>
      </c>
      <c r="AK14" s="16">
        <f t="shared" si="5"/>
        <v>0.3203125</v>
      </c>
      <c r="AL14" s="16">
        <f t="shared" si="5"/>
        <v>0.78125</v>
      </c>
      <c r="AM14" s="16">
        <f t="shared" si="5"/>
        <v>0.3984375</v>
      </c>
      <c r="AN14" s="16">
        <f t="shared" si="5"/>
        <v>0.4921875</v>
      </c>
      <c r="AO14" s="16">
        <f t="shared" si="5"/>
        <v>0.609375</v>
      </c>
      <c r="AP14" s="16">
        <f t="shared" si="5"/>
        <v>0.4609375</v>
      </c>
      <c r="AQ14" s="16">
        <f t="shared" si="5"/>
        <v>0.4765625</v>
      </c>
      <c r="AR14" s="16">
        <f t="shared" si="5"/>
        <v>0.828125</v>
      </c>
      <c r="AS14" s="16">
        <f t="shared" si="5"/>
        <v>0.578125</v>
      </c>
      <c r="AT14" s="16">
        <f t="shared" si="5"/>
        <v>0.171875</v>
      </c>
      <c r="AU14" s="16">
        <f t="shared" si="5"/>
        <v>0.578125</v>
      </c>
      <c r="AV14" s="16">
        <f t="shared" si="5"/>
        <v>0.8828125</v>
      </c>
      <c r="AW14" s="16">
        <f t="shared" si="5"/>
        <v>0.6328125</v>
      </c>
      <c r="AX14" s="16">
        <f t="shared" si="5"/>
        <v>0.7890625</v>
      </c>
      <c r="AY14" s="16">
        <f t="shared" si="5"/>
        <v>0.953125</v>
      </c>
      <c r="AZ14" s="16">
        <f t="shared" si="5"/>
        <v>0.8515625</v>
      </c>
      <c r="BA14" s="26">
        <f>AVERAGE(C14:AZ14)</f>
        <v>0.65046875000000004</v>
      </c>
    </row>
    <row r="15" spans="2:53" x14ac:dyDescent="0.25">
      <c r="B15" s="280" t="s">
        <v>21</v>
      </c>
      <c r="C15" s="7">
        <f>1-C9</f>
        <v>6.25E-2</v>
      </c>
      <c r="D15" s="7">
        <f t="shared" ref="D15:AZ15" si="6">1-D9</f>
        <v>1.5625E-2</v>
      </c>
      <c r="E15" s="7">
        <f t="shared" si="6"/>
        <v>0</v>
      </c>
      <c r="F15" s="7">
        <f t="shared" si="6"/>
        <v>6.25E-2</v>
      </c>
      <c r="G15" s="7">
        <f t="shared" si="6"/>
        <v>0</v>
      </c>
      <c r="H15" s="7">
        <f t="shared" si="6"/>
        <v>0</v>
      </c>
      <c r="I15" s="7">
        <f t="shared" si="6"/>
        <v>3.125E-2</v>
      </c>
      <c r="J15" s="7">
        <f t="shared" si="6"/>
        <v>3.125E-2</v>
      </c>
      <c r="K15" s="7">
        <f t="shared" si="6"/>
        <v>0</v>
      </c>
      <c r="L15" s="7">
        <f t="shared" si="6"/>
        <v>0</v>
      </c>
      <c r="M15" s="7">
        <f t="shared" si="6"/>
        <v>3.125E-2</v>
      </c>
      <c r="N15" s="7">
        <f t="shared" si="6"/>
        <v>1.5625E-2</v>
      </c>
      <c r="O15" s="7">
        <f t="shared" si="6"/>
        <v>0</v>
      </c>
      <c r="P15" s="7">
        <f t="shared" si="6"/>
        <v>0</v>
      </c>
      <c r="Q15" s="7">
        <f t="shared" si="6"/>
        <v>0</v>
      </c>
      <c r="R15" s="7">
        <f t="shared" si="6"/>
        <v>0.15625</v>
      </c>
      <c r="S15" s="7">
        <f t="shared" si="6"/>
        <v>1.5625E-2</v>
      </c>
      <c r="T15" s="7">
        <f t="shared" si="6"/>
        <v>0.3125</v>
      </c>
      <c r="U15" s="7">
        <f t="shared" si="6"/>
        <v>0.140625</v>
      </c>
      <c r="V15" s="7">
        <f t="shared" si="6"/>
        <v>0</v>
      </c>
      <c r="W15" s="7">
        <f t="shared" si="6"/>
        <v>0</v>
      </c>
      <c r="X15" s="7">
        <f t="shared" si="6"/>
        <v>0</v>
      </c>
      <c r="Y15" s="7">
        <f t="shared" si="6"/>
        <v>4.6875E-2</v>
      </c>
      <c r="Z15" s="7">
        <f t="shared" si="6"/>
        <v>0</v>
      </c>
      <c r="AA15" s="7">
        <f t="shared" si="6"/>
        <v>0</v>
      </c>
      <c r="AB15" s="7">
        <f t="shared" si="6"/>
        <v>0</v>
      </c>
      <c r="AC15" s="7">
        <f t="shared" si="6"/>
        <v>0</v>
      </c>
      <c r="AD15" s="7">
        <f t="shared" si="6"/>
        <v>0</v>
      </c>
      <c r="AE15" s="7">
        <f t="shared" si="6"/>
        <v>0</v>
      </c>
      <c r="AF15" s="7">
        <f t="shared" si="6"/>
        <v>3.125E-2</v>
      </c>
      <c r="AG15" s="7">
        <f t="shared" si="6"/>
        <v>3.125E-2</v>
      </c>
      <c r="AH15" s="7">
        <f t="shared" si="6"/>
        <v>1.5625E-2</v>
      </c>
      <c r="AI15" s="7">
        <f t="shared" si="6"/>
        <v>3.125E-2</v>
      </c>
      <c r="AJ15" s="7">
        <f t="shared" si="6"/>
        <v>0</v>
      </c>
      <c r="AK15" s="7">
        <f t="shared" si="6"/>
        <v>0</v>
      </c>
      <c r="AL15" s="7">
        <f t="shared" si="6"/>
        <v>7.8125E-2</v>
      </c>
      <c r="AM15" s="7">
        <f t="shared" si="6"/>
        <v>0</v>
      </c>
      <c r="AN15" s="7">
        <f t="shared" si="6"/>
        <v>1.5625E-2</v>
      </c>
      <c r="AO15" s="7">
        <f t="shared" si="6"/>
        <v>1.5625E-2</v>
      </c>
      <c r="AP15" s="7">
        <f t="shared" si="6"/>
        <v>1.5625E-2</v>
      </c>
      <c r="AQ15" s="7">
        <f t="shared" si="6"/>
        <v>0</v>
      </c>
      <c r="AR15" s="7">
        <f t="shared" si="6"/>
        <v>7.8125E-2</v>
      </c>
      <c r="AS15" s="7">
        <f t="shared" si="6"/>
        <v>0</v>
      </c>
      <c r="AT15" s="7">
        <f t="shared" si="6"/>
        <v>1.5625E-2</v>
      </c>
      <c r="AU15" s="7">
        <f t="shared" si="6"/>
        <v>6.25E-2</v>
      </c>
      <c r="AV15" s="7">
        <f t="shared" si="6"/>
        <v>0.125</v>
      </c>
      <c r="AW15" s="7">
        <f t="shared" si="6"/>
        <v>0</v>
      </c>
      <c r="AX15" s="7">
        <f t="shared" si="6"/>
        <v>6.25E-2</v>
      </c>
      <c r="AY15" s="7">
        <f t="shared" si="6"/>
        <v>0</v>
      </c>
      <c r="AZ15" s="7">
        <f t="shared" si="6"/>
        <v>1.5625E-2</v>
      </c>
      <c r="BA15" s="25"/>
    </row>
    <row r="16" spans="2:53" ht="15.75" thickBot="1" x14ac:dyDescent="0.3">
      <c r="B16" s="278"/>
      <c r="C16" s="7">
        <f>1-C10</f>
        <v>0</v>
      </c>
      <c r="D16" s="7">
        <f t="shared" ref="D16:AZ16" si="7">1-D10</f>
        <v>4.6875E-2</v>
      </c>
      <c r="E16" s="7">
        <f t="shared" si="7"/>
        <v>0</v>
      </c>
      <c r="F16" s="7">
        <f t="shared" si="7"/>
        <v>1.5625E-2</v>
      </c>
      <c r="G16" s="7">
        <f t="shared" si="7"/>
        <v>0</v>
      </c>
      <c r="H16" s="7">
        <f t="shared" si="7"/>
        <v>0</v>
      </c>
      <c r="I16" s="7">
        <f t="shared" si="7"/>
        <v>0.828125</v>
      </c>
      <c r="J16" s="7">
        <f t="shared" si="7"/>
        <v>3.125E-2</v>
      </c>
      <c r="K16" s="7">
        <f t="shared" si="7"/>
        <v>1.5625E-2</v>
      </c>
      <c r="L16" s="7">
        <f t="shared" si="7"/>
        <v>0</v>
      </c>
      <c r="M16" s="7">
        <f t="shared" si="7"/>
        <v>1.5625E-2</v>
      </c>
      <c r="N16" s="7">
        <f t="shared" si="7"/>
        <v>0</v>
      </c>
      <c r="O16" s="7">
        <f t="shared" si="7"/>
        <v>1.5625E-2</v>
      </c>
      <c r="P16" s="7">
        <f t="shared" si="7"/>
        <v>0</v>
      </c>
      <c r="Q16" s="7">
        <f t="shared" si="7"/>
        <v>3.125E-2</v>
      </c>
      <c r="R16" s="7">
        <f t="shared" si="7"/>
        <v>3.125E-2</v>
      </c>
      <c r="S16" s="7">
        <f t="shared" si="7"/>
        <v>1.5625E-2</v>
      </c>
      <c r="T16" s="7">
        <f t="shared" si="7"/>
        <v>1.5625E-2</v>
      </c>
      <c r="U16" s="7">
        <f t="shared" si="7"/>
        <v>0</v>
      </c>
      <c r="V16" s="7">
        <f t="shared" si="7"/>
        <v>0</v>
      </c>
      <c r="W16" s="7">
        <f t="shared" si="7"/>
        <v>0.140625</v>
      </c>
      <c r="X16" s="7">
        <f t="shared" si="7"/>
        <v>0</v>
      </c>
      <c r="Y16" s="7">
        <f t="shared" si="7"/>
        <v>4.6875E-2</v>
      </c>
      <c r="Z16" s="7">
        <f t="shared" si="7"/>
        <v>0</v>
      </c>
      <c r="AA16" s="7">
        <f t="shared" si="7"/>
        <v>0</v>
      </c>
      <c r="AB16" s="7">
        <f t="shared" si="7"/>
        <v>0</v>
      </c>
      <c r="AC16" s="7">
        <f t="shared" si="7"/>
        <v>0.15625</v>
      </c>
      <c r="AD16" s="7">
        <f t="shared" si="7"/>
        <v>7.8125E-2</v>
      </c>
      <c r="AE16" s="7">
        <f t="shared" si="7"/>
        <v>1.5625E-2</v>
      </c>
      <c r="AF16" s="7">
        <f t="shared" si="7"/>
        <v>1.5625E-2</v>
      </c>
      <c r="AG16" s="7">
        <f t="shared" si="7"/>
        <v>1.5625E-2</v>
      </c>
      <c r="AH16" s="7">
        <f t="shared" si="7"/>
        <v>7.8125E-2</v>
      </c>
      <c r="AI16" s="7">
        <f t="shared" si="7"/>
        <v>3.125E-2</v>
      </c>
      <c r="AJ16" s="7">
        <f t="shared" si="7"/>
        <v>4.6875E-2</v>
      </c>
      <c r="AK16" s="7">
        <f t="shared" si="7"/>
        <v>0</v>
      </c>
      <c r="AL16" s="7">
        <f t="shared" si="7"/>
        <v>0</v>
      </c>
      <c r="AM16" s="7">
        <f t="shared" si="7"/>
        <v>0</v>
      </c>
      <c r="AN16" s="7">
        <f t="shared" si="7"/>
        <v>0</v>
      </c>
      <c r="AO16" s="7">
        <f t="shared" si="7"/>
        <v>1.5625E-2</v>
      </c>
      <c r="AP16" s="7">
        <f t="shared" si="7"/>
        <v>0</v>
      </c>
      <c r="AQ16" s="7">
        <f t="shared" si="7"/>
        <v>1.5625E-2</v>
      </c>
      <c r="AR16" s="7">
        <f t="shared" si="7"/>
        <v>6.25E-2</v>
      </c>
      <c r="AS16" s="7">
        <f t="shared" si="7"/>
        <v>0</v>
      </c>
      <c r="AT16" s="7">
        <f t="shared" si="7"/>
        <v>0</v>
      </c>
      <c r="AU16" s="7">
        <f t="shared" si="7"/>
        <v>1.5625E-2</v>
      </c>
      <c r="AV16" s="7">
        <f t="shared" si="7"/>
        <v>0.234375</v>
      </c>
      <c r="AW16" s="7">
        <f t="shared" si="7"/>
        <v>6.25E-2</v>
      </c>
      <c r="AX16" s="7">
        <f t="shared" si="7"/>
        <v>6.25E-2</v>
      </c>
      <c r="AY16" s="7">
        <f t="shared" si="7"/>
        <v>0</v>
      </c>
      <c r="AZ16" s="7">
        <f t="shared" si="7"/>
        <v>1.5625E-2</v>
      </c>
      <c r="BA16" s="25"/>
    </row>
    <row r="17" spans="2:53" ht="15.75" thickBot="1" x14ac:dyDescent="0.3">
      <c r="B17" s="12" t="s">
        <v>2</v>
      </c>
      <c r="C17" s="13">
        <f>AVERAGE(C15:C16)</f>
        <v>3.125E-2</v>
      </c>
      <c r="D17" s="14">
        <f t="shared" ref="D17:AA17" si="8">AVERAGE(D15:D16)</f>
        <v>3.125E-2</v>
      </c>
      <c r="E17" s="14">
        <f t="shared" si="8"/>
        <v>0</v>
      </c>
      <c r="F17" s="14">
        <f t="shared" si="8"/>
        <v>3.90625E-2</v>
      </c>
      <c r="G17" s="14">
        <f t="shared" si="8"/>
        <v>0</v>
      </c>
      <c r="H17" s="14">
        <f t="shared" si="8"/>
        <v>0</v>
      </c>
      <c r="I17" s="14">
        <f t="shared" si="8"/>
        <v>0.4296875</v>
      </c>
      <c r="J17" s="14">
        <f t="shared" si="8"/>
        <v>3.125E-2</v>
      </c>
      <c r="K17" s="14">
        <f t="shared" si="8"/>
        <v>7.8125E-3</v>
      </c>
      <c r="L17" s="14">
        <f t="shared" si="8"/>
        <v>0</v>
      </c>
      <c r="M17" s="14">
        <f t="shared" si="8"/>
        <v>2.34375E-2</v>
      </c>
      <c r="N17" s="14">
        <f t="shared" si="8"/>
        <v>7.8125E-3</v>
      </c>
      <c r="O17" s="14">
        <f t="shared" si="8"/>
        <v>7.8125E-3</v>
      </c>
      <c r="P17" s="14">
        <f t="shared" si="8"/>
        <v>0</v>
      </c>
      <c r="Q17" s="14">
        <f t="shared" si="8"/>
        <v>1.5625E-2</v>
      </c>
      <c r="R17" s="14">
        <f t="shared" si="8"/>
        <v>9.375E-2</v>
      </c>
      <c r="S17" s="14">
        <f t="shared" si="8"/>
        <v>1.5625E-2</v>
      </c>
      <c r="T17" s="14">
        <f t="shared" si="8"/>
        <v>0.1640625</v>
      </c>
      <c r="U17" s="14">
        <f t="shared" si="8"/>
        <v>7.03125E-2</v>
      </c>
      <c r="V17" s="14">
        <f t="shared" si="8"/>
        <v>0</v>
      </c>
      <c r="W17" s="14">
        <f t="shared" si="8"/>
        <v>7.03125E-2</v>
      </c>
      <c r="X17" s="14">
        <f t="shared" si="8"/>
        <v>0</v>
      </c>
      <c r="Y17" s="14">
        <f t="shared" si="8"/>
        <v>4.6875E-2</v>
      </c>
      <c r="Z17" s="14">
        <f t="shared" si="8"/>
        <v>0</v>
      </c>
      <c r="AA17" s="15">
        <f t="shared" si="8"/>
        <v>0</v>
      </c>
      <c r="AB17" s="13">
        <f>AVERAGE(AB15:AB16)</f>
        <v>0</v>
      </c>
      <c r="AC17" s="14">
        <f t="shared" ref="AC17:AZ17" si="9">AVERAGE(AC15:AC16)</f>
        <v>7.8125E-2</v>
      </c>
      <c r="AD17" s="14">
        <f t="shared" si="9"/>
        <v>3.90625E-2</v>
      </c>
      <c r="AE17" s="14">
        <f t="shared" si="9"/>
        <v>7.8125E-3</v>
      </c>
      <c r="AF17" s="14">
        <f t="shared" si="9"/>
        <v>2.34375E-2</v>
      </c>
      <c r="AG17" s="14">
        <f t="shared" si="9"/>
        <v>2.34375E-2</v>
      </c>
      <c r="AH17" s="14">
        <f t="shared" si="9"/>
        <v>4.6875E-2</v>
      </c>
      <c r="AI17" s="14">
        <f t="shared" si="9"/>
        <v>3.125E-2</v>
      </c>
      <c r="AJ17" s="14">
        <f t="shared" si="9"/>
        <v>2.34375E-2</v>
      </c>
      <c r="AK17" s="14">
        <f t="shared" si="9"/>
        <v>0</v>
      </c>
      <c r="AL17" s="14">
        <f t="shared" si="9"/>
        <v>3.90625E-2</v>
      </c>
      <c r="AM17" s="14">
        <f t="shared" si="9"/>
        <v>0</v>
      </c>
      <c r="AN17" s="14">
        <f t="shared" si="9"/>
        <v>7.8125E-3</v>
      </c>
      <c r="AO17" s="14">
        <f t="shared" si="9"/>
        <v>1.5625E-2</v>
      </c>
      <c r="AP17" s="14">
        <f t="shared" si="9"/>
        <v>7.8125E-3</v>
      </c>
      <c r="AQ17" s="14">
        <f t="shared" si="9"/>
        <v>7.8125E-3</v>
      </c>
      <c r="AR17" s="14">
        <f t="shared" si="9"/>
        <v>7.03125E-2</v>
      </c>
      <c r="AS17" s="14">
        <f t="shared" si="9"/>
        <v>0</v>
      </c>
      <c r="AT17" s="14">
        <f t="shared" si="9"/>
        <v>7.8125E-3</v>
      </c>
      <c r="AU17" s="14">
        <f t="shared" si="9"/>
        <v>3.90625E-2</v>
      </c>
      <c r="AV17" s="14">
        <f t="shared" si="9"/>
        <v>0.1796875</v>
      </c>
      <c r="AW17" s="14">
        <f t="shared" si="9"/>
        <v>3.125E-2</v>
      </c>
      <c r="AX17" s="14">
        <f t="shared" si="9"/>
        <v>6.25E-2</v>
      </c>
      <c r="AY17" s="14">
        <f t="shared" si="9"/>
        <v>0</v>
      </c>
      <c r="AZ17" s="14">
        <f t="shared" si="9"/>
        <v>1.5625E-2</v>
      </c>
      <c r="BA17" s="26">
        <f>AVERAGE(C17:AZ17)</f>
        <v>3.6874999999999998E-2</v>
      </c>
    </row>
    <row r="18" spans="2:53" x14ac:dyDescent="0.25">
      <c r="B18" s="277" t="s">
        <v>22</v>
      </c>
      <c r="C18" s="7">
        <f>1-C12</f>
        <v>0.140625</v>
      </c>
      <c r="D18" s="7">
        <f t="shared" ref="D18:AZ18" si="10">1-D12</f>
        <v>0.203125</v>
      </c>
      <c r="E18" s="7">
        <f t="shared" si="10"/>
        <v>0.25</v>
      </c>
      <c r="F18" s="7">
        <f t="shared" si="10"/>
        <v>0.25</v>
      </c>
      <c r="G18" s="7">
        <f t="shared" si="10"/>
        <v>0.28125</v>
      </c>
      <c r="H18" s="7">
        <f t="shared" si="10"/>
        <v>0.625</v>
      </c>
      <c r="I18" s="7">
        <f t="shared" si="10"/>
        <v>0.109375</v>
      </c>
      <c r="J18" s="7">
        <f t="shared" si="10"/>
        <v>6.25E-2</v>
      </c>
      <c r="K18" s="7">
        <f t="shared" si="10"/>
        <v>0.296875</v>
      </c>
      <c r="L18" s="7">
        <f t="shared" si="10"/>
        <v>0.453125</v>
      </c>
      <c r="M18" s="7">
        <f t="shared" si="10"/>
        <v>0.46875</v>
      </c>
      <c r="N18" s="7">
        <f t="shared" si="10"/>
        <v>0.546875</v>
      </c>
      <c r="O18" s="7">
        <f t="shared" si="10"/>
        <v>0.78125</v>
      </c>
      <c r="P18" s="7">
        <f t="shared" si="10"/>
        <v>0.140625</v>
      </c>
      <c r="Q18" s="7">
        <f t="shared" si="10"/>
        <v>0.546875</v>
      </c>
      <c r="R18" s="7">
        <f t="shared" si="10"/>
        <v>0.203125</v>
      </c>
      <c r="S18" s="7">
        <f t="shared" si="10"/>
        <v>0.25</v>
      </c>
      <c r="T18" s="7">
        <f t="shared" si="10"/>
        <v>0</v>
      </c>
      <c r="U18" s="7">
        <f t="shared" si="10"/>
        <v>6.25E-2</v>
      </c>
      <c r="V18" s="7">
        <f t="shared" si="10"/>
        <v>1.5625E-2</v>
      </c>
      <c r="W18" s="7">
        <f t="shared" si="10"/>
        <v>0.765625</v>
      </c>
      <c r="X18" s="7">
        <f t="shared" si="10"/>
        <v>0.125</v>
      </c>
      <c r="Y18" s="7">
        <f t="shared" si="10"/>
        <v>0.1875</v>
      </c>
      <c r="Z18" s="7">
        <f t="shared" si="10"/>
        <v>0.828125</v>
      </c>
      <c r="AA18" s="7">
        <f t="shared" si="10"/>
        <v>0</v>
      </c>
      <c r="AB18" s="7">
        <f t="shared" si="10"/>
        <v>0.671875</v>
      </c>
      <c r="AC18" s="7">
        <f t="shared" si="10"/>
        <v>9.375E-2</v>
      </c>
      <c r="AD18" s="7">
        <f t="shared" si="10"/>
        <v>0.359375</v>
      </c>
      <c r="AE18" s="7">
        <f t="shared" si="10"/>
        <v>1.5625E-2</v>
      </c>
      <c r="AF18" s="7">
        <f t="shared" si="10"/>
        <v>0.234375</v>
      </c>
      <c r="AG18" s="7">
        <f t="shared" si="10"/>
        <v>0.203125</v>
      </c>
      <c r="AH18" s="7">
        <f t="shared" si="10"/>
        <v>0.65625</v>
      </c>
      <c r="AI18" s="7">
        <f t="shared" si="10"/>
        <v>0.53125</v>
      </c>
      <c r="AJ18" s="7">
        <f t="shared" si="10"/>
        <v>0.46875</v>
      </c>
      <c r="AK18" s="7">
        <f t="shared" si="10"/>
        <v>0.75</v>
      </c>
      <c r="AL18" s="7">
        <f t="shared" si="10"/>
        <v>9.375E-2</v>
      </c>
      <c r="AM18" s="7">
        <f t="shared" si="10"/>
        <v>0.765625</v>
      </c>
      <c r="AN18" s="7">
        <f t="shared" si="10"/>
        <v>0.484375</v>
      </c>
      <c r="AO18" s="7">
        <f t="shared" si="10"/>
        <v>0.453125</v>
      </c>
      <c r="AP18" s="7">
        <f t="shared" si="10"/>
        <v>0.46875</v>
      </c>
      <c r="AQ18" s="7">
        <f t="shared" si="10"/>
        <v>0.625</v>
      </c>
      <c r="AR18" s="7">
        <f t="shared" si="10"/>
        <v>0.234375</v>
      </c>
      <c r="AS18" s="7">
        <f t="shared" si="10"/>
        <v>0.453125</v>
      </c>
      <c r="AT18" s="7">
        <f t="shared" si="10"/>
        <v>0.734375</v>
      </c>
      <c r="AU18" s="7">
        <f t="shared" si="10"/>
        <v>0.1875</v>
      </c>
      <c r="AV18" s="7">
        <f t="shared" si="10"/>
        <v>0.140625</v>
      </c>
      <c r="AW18" s="7">
        <f t="shared" si="10"/>
        <v>0.359375</v>
      </c>
      <c r="AX18" s="7">
        <f t="shared" si="10"/>
        <v>3.125E-2</v>
      </c>
      <c r="AY18" s="7">
        <f t="shared" si="10"/>
        <v>7.8125E-2</v>
      </c>
      <c r="AZ18" s="7">
        <f t="shared" si="10"/>
        <v>0.25</v>
      </c>
      <c r="BA18" s="25"/>
    </row>
    <row r="19" spans="2:53" ht="15.75" thickBot="1" x14ac:dyDescent="0.3">
      <c r="B19" s="278"/>
      <c r="C19" s="7">
        <f>1-C13</f>
        <v>3.125E-2</v>
      </c>
      <c r="D19" s="7">
        <f t="shared" ref="D19:AZ19" si="11">1-D13</f>
        <v>0.140625</v>
      </c>
      <c r="E19" s="7">
        <f t="shared" si="11"/>
        <v>0.3125</v>
      </c>
      <c r="F19" s="7">
        <f t="shared" si="11"/>
        <v>0.328125</v>
      </c>
      <c r="G19" s="7">
        <f t="shared" si="11"/>
        <v>0.515625</v>
      </c>
      <c r="H19" s="7">
        <f t="shared" si="11"/>
        <v>0.703125</v>
      </c>
      <c r="I19" s="7">
        <f t="shared" si="11"/>
        <v>0</v>
      </c>
      <c r="J19" s="7">
        <f t="shared" si="11"/>
        <v>9.375E-2</v>
      </c>
      <c r="K19" s="7">
        <f t="shared" si="11"/>
        <v>0.546875</v>
      </c>
      <c r="L19" s="7">
        <f t="shared" si="11"/>
        <v>0.109375</v>
      </c>
      <c r="M19" s="7">
        <f t="shared" si="11"/>
        <v>0.4375</v>
      </c>
      <c r="N19" s="7">
        <f t="shared" si="11"/>
        <v>0.53125</v>
      </c>
      <c r="O19" s="7">
        <f t="shared" si="11"/>
        <v>0.796875</v>
      </c>
      <c r="P19" s="7">
        <f t="shared" si="11"/>
        <v>0.1875</v>
      </c>
      <c r="Q19" s="7">
        <f t="shared" si="11"/>
        <v>0.53125</v>
      </c>
      <c r="R19" s="7">
        <f t="shared" si="11"/>
        <v>0.375</v>
      </c>
      <c r="S19" s="7">
        <f t="shared" si="11"/>
        <v>0.4375</v>
      </c>
      <c r="T19" s="7">
        <f t="shared" si="11"/>
        <v>0.9375</v>
      </c>
      <c r="U19" s="7">
        <f t="shared" si="11"/>
        <v>0.203125</v>
      </c>
      <c r="V19" s="7">
        <f t="shared" si="11"/>
        <v>0</v>
      </c>
      <c r="W19" s="7">
        <f t="shared" si="11"/>
        <v>1.5625E-2</v>
      </c>
      <c r="X19" s="7">
        <f t="shared" si="11"/>
        <v>0.328125</v>
      </c>
      <c r="Y19" s="7">
        <f t="shared" si="11"/>
        <v>3.125E-2</v>
      </c>
      <c r="Z19" s="7">
        <f t="shared" si="11"/>
        <v>0.328125</v>
      </c>
      <c r="AA19" s="7">
        <f t="shared" si="11"/>
        <v>1.5625E-2</v>
      </c>
      <c r="AB19" s="7">
        <f t="shared" si="11"/>
        <v>0.625</v>
      </c>
      <c r="AC19" s="7">
        <f t="shared" si="11"/>
        <v>4.6875E-2</v>
      </c>
      <c r="AD19" s="7">
        <f t="shared" si="11"/>
        <v>0.234375</v>
      </c>
      <c r="AE19" s="7">
        <f t="shared" si="11"/>
        <v>0.4375</v>
      </c>
      <c r="AF19" s="7">
        <f t="shared" si="11"/>
        <v>0.296875</v>
      </c>
      <c r="AG19" s="7">
        <f t="shared" si="11"/>
        <v>0.703125</v>
      </c>
      <c r="AH19" s="7">
        <f t="shared" si="11"/>
        <v>0.46875</v>
      </c>
      <c r="AI19" s="7">
        <f t="shared" si="11"/>
        <v>0.53125</v>
      </c>
      <c r="AJ19" s="7">
        <f t="shared" si="11"/>
        <v>0.453125</v>
      </c>
      <c r="AK19" s="7">
        <f t="shared" si="11"/>
        <v>0.609375</v>
      </c>
      <c r="AL19" s="7">
        <f t="shared" si="11"/>
        <v>0.34375</v>
      </c>
      <c r="AM19" s="7">
        <f t="shared" si="11"/>
        <v>0.4375</v>
      </c>
      <c r="AN19" s="7">
        <f t="shared" si="11"/>
        <v>0.53125</v>
      </c>
      <c r="AO19" s="7">
        <f t="shared" si="11"/>
        <v>0.328125</v>
      </c>
      <c r="AP19" s="7">
        <f t="shared" si="11"/>
        <v>0.609375</v>
      </c>
      <c r="AQ19" s="7">
        <f t="shared" si="11"/>
        <v>0.421875</v>
      </c>
      <c r="AR19" s="7">
        <f t="shared" si="11"/>
        <v>0.109375</v>
      </c>
      <c r="AS19" s="7">
        <f t="shared" si="11"/>
        <v>0.390625</v>
      </c>
      <c r="AT19" s="7">
        <f t="shared" si="11"/>
        <v>0.921875</v>
      </c>
      <c r="AU19" s="7">
        <f t="shared" si="11"/>
        <v>0.65625</v>
      </c>
      <c r="AV19" s="7">
        <f t="shared" si="11"/>
        <v>9.375E-2</v>
      </c>
      <c r="AW19" s="7">
        <f t="shared" si="11"/>
        <v>0.375</v>
      </c>
      <c r="AX19" s="7">
        <f t="shared" si="11"/>
        <v>0.390625</v>
      </c>
      <c r="AY19" s="7">
        <f t="shared" si="11"/>
        <v>1.5625E-2</v>
      </c>
      <c r="AZ19" s="7">
        <f t="shared" si="11"/>
        <v>4.6875E-2</v>
      </c>
      <c r="BA19" s="25"/>
    </row>
    <row r="20" spans="2:53" ht="15.75" thickBot="1" x14ac:dyDescent="0.3">
      <c r="B20" s="12" t="s">
        <v>2</v>
      </c>
      <c r="C20" s="14">
        <f>AVERAGE(C18:C19)</f>
        <v>8.59375E-2</v>
      </c>
      <c r="D20" s="14">
        <f t="shared" ref="D20:AA20" si="12">AVERAGE(D18:D19)</f>
        <v>0.171875</v>
      </c>
      <c r="E20" s="14">
        <f t="shared" si="12"/>
        <v>0.28125</v>
      </c>
      <c r="F20" s="14">
        <f t="shared" si="12"/>
        <v>0.2890625</v>
      </c>
      <c r="G20" s="14">
        <f t="shared" si="12"/>
        <v>0.3984375</v>
      </c>
      <c r="H20" s="14">
        <f t="shared" si="12"/>
        <v>0.6640625</v>
      </c>
      <c r="I20" s="14">
        <f t="shared" si="12"/>
        <v>5.46875E-2</v>
      </c>
      <c r="J20" s="14">
        <f t="shared" si="12"/>
        <v>7.8125E-2</v>
      </c>
      <c r="K20" s="14">
        <f t="shared" si="12"/>
        <v>0.421875</v>
      </c>
      <c r="L20" s="14">
        <f t="shared" si="12"/>
        <v>0.28125</v>
      </c>
      <c r="M20" s="14">
        <f t="shared" si="12"/>
        <v>0.453125</v>
      </c>
      <c r="N20" s="14">
        <f t="shared" si="12"/>
        <v>0.5390625</v>
      </c>
      <c r="O20" s="14">
        <f t="shared" si="12"/>
        <v>0.7890625</v>
      </c>
      <c r="P20" s="14">
        <f t="shared" si="12"/>
        <v>0.1640625</v>
      </c>
      <c r="Q20" s="14">
        <f t="shared" si="12"/>
        <v>0.5390625</v>
      </c>
      <c r="R20" s="14">
        <f t="shared" si="12"/>
        <v>0.2890625</v>
      </c>
      <c r="S20" s="14">
        <f t="shared" si="12"/>
        <v>0.34375</v>
      </c>
      <c r="T20" s="14">
        <f t="shared" si="12"/>
        <v>0.46875</v>
      </c>
      <c r="U20" s="14">
        <f t="shared" si="12"/>
        <v>0.1328125</v>
      </c>
      <c r="V20" s="14">
        <f t="shared" si="12"/>
        <v>7.8125E-3</v>
      </c>
      <c r="W20" s="14">
        <f t="shared" si="12"/>
        <v>0.390625</v>
      </c>
      <c r="X20" s="14">
        <f t="shared" si="12"/>
        <v>0.2265625</v>
      </c>
      <c r="Y20" s="14">
        <f t="shared" si="12"/>
        <v>0.109375</v>
      </c>
      <c r="Z20" s="14">
        <f t="shared" si="12"/>
        <v>0.578125</v>
      </c>
      <c r="AA20" s="15">
        <f t="shared" si="12"/>
        <v>7.8125E-3</v>
      </c>
      <c r="AB20" s="14">
        <f>AVERAGE(AB18:AB19)</f>
        <v>0.6484375</v>
      </c>
      <c r="AC20" s="14">
        <f t="shared" ref="AC20:AZ20" si="13">AVERAGE(AC18:AC19)</f>
        <v>7.03125E-2</v>
      </c>
      <c r="AD20" s="14">
        <f t="shared" si="13"/>
        <v>0.296875</v>
      </c>
      <c r="AE20" s="14">
        <f t="shared" si="13"/>
        <v>0.2265625</v>
      </c>
      <c r="AF20" s="14">
        <f t="shared" si="13"/>
        <v>0.265625</v>
      </c>
      <c r="AG20" s="14">
        <f t="shared" si="13"/>
        <v>0.453125</v>
      </c>
      <c r="AH20" s="14">
        <f t="shared" si="13"/>
        <v>0.5625</v>
      </c>
      <c r="AI20" s="14">
        <f t="shared" si="13"/>
        <v>0.53125</v>
      </c>
      <c r="AJ20" s="14">
        <f t="shared" si="13"/>
        <v>0.4609375</v>
      </c>
      <c r="AK20" s="14">
        <f t="shared" si="13"/>
        <v>0.6796875</v>
      </c>
      <c r="AL20" s="14">
        <f t="shared" si="13"/>
        <v>0.21875</v>
      </c>
      <c r="AM20" s="14">
        <f t="shared" si="13"/>
        <v>0.6015625</v>
      </c>
      <c r="AN20" s="14">
        <f t="shared" si="13"/>
        <v>0.5078125</v>
      </c>
      <c r="AO20" s="14">
        <f t="shared" si="13"/>
        <v>0.390625</v>
      </c>
      <c r="AP20" s="14">
        <f t="shared" si="13"/>
        <v>0.5390625</v>
      </c>
      <c r="AQ20" s="14">
        <f t="shared" si="13"/>
        <v>0.5234375</v>
      </c>
      <c r="AR20" s="14">
        <f t="shared" si="13"/>
        <v>0.171875</v>
      </c>
      <c r="AS20" s="14">
        <f t="shared" si="13"/>
        <v>0.421875</v>
      </c>
      <c r="AT20" s="14">
        <f t="shared" si="13"/>
        <v>0.828125</v>
      </c>
      <c r="AU20" s="14">
        <f t="shared" si="13"/>
        <v>0.421875</v>
      </c>
      <c r="AV20" s="14">
        <f t="shared" si="13"/>
        <v>0.1171875</v>
      </c>
      <c r="AW20" s="14">
        <f t="shared" si="13"/>
        <v>0.3671875</v>
      </c>
      <c r="AX20" s="14">
        <f t="shared" si="13"/>
        <v>0.2109375</v>
      </c>
      <c r="AY20" s="14">
        <f t="shared" si="13"/>
        <v>4.6875E-2</v>
      </c>
      <c r="AZ20" s="14">
        <f t="shared" si="13"/>
        <v>0.1484375</v>
      </c>
      <c r="BA20" s="26">
        <f>AVERAGE(C20:AZ20)</f>
        <v>0.34953125000000002</v>
      </c>
    </row>
    <row r="24" spans="2:53" x14ac:dyDescent="0.25">
      <c r="X24" s="232" t="s">
        <v>64</v>
      </c>
      <c r="Y24" s="233"/>
      <c r="Z24" s="234"/>
      <c r="AH24" s="232" t="s">
        <v>71</v>
      </c>
      <c r="AI24" s="233"/>
      <c r="AJ24" s="234"/>
    </row>
    <row r="25" spans="2:53" ht="15" customHeight="1" x14ac:dyDescent="0.25">
      <c r="X25" s="33" t="s">
        <v>1</v>
      </c>
      <c r="Y25" s="288" t="s">
        <v>73</v>
      </c>
      <c r="Z25" s="288"/>
      <c r="AH25" s="33" t="s">
        <v>1</v>
      </c>
      <c r="AI25" s="288" t="s">
        <v>73</v>
      </c>
      <c r="AJ25" s="288"/>
    </row>
    <row r="26" spans="2:53" x14ac:dyDescent="0.25">
      <c r="X26" s="287" t="s">
        <v>18</v>
      </c>
      <c r="Y26" s="250"/>
      <c r="Z26" s="250"/>
      <c r="AH26" s="287" t="s">
        <v>18</v>
      </c>
      <c r="AI26" s="250">
        <v>1.96875E-2</v>
      </c>
      <c r="AJ26" s="250"/>
    </row>
    <row r="27" spans="2:53" x14ac:dyDescent="0.25">
      <c r="X27" s="287"/>
      <c r="Y27" s="250"/>
      <c r="Z27" s="250"/>
      <c r="AH27" s="287"/>
      <c r="AI27" s="250"/>
      <c r="AJ27" s="250"/>
    </row>
    <row r="28" spans="2:53" x14ac:dyDescent="0.25">
      <c r="X28" s="287" t="s">
        <v>60</v>
      </c>
      <c r="Y28" s="250"/>
      <c r="Z28" s="250"/>
      <c r="AH28" s="287" t="s">
        <v>60</v>
      </c>
      <c r="AI28" s="250">
        <v>2.7739064000000001E-2</v>
      </c>
      <c r="AJ28" s="250"/>
    </row>
    <row r="29" spans="2:53" x14ac:dyDescent="0.25">
      <c r="X29" s="287"/>
      <c r="Y29" s="250"/>
      <c r="Z29" s="250"/>
      <c r="AH29" s="287"/>
      <c r="AI29" s="250"/>
      <c r="AJ29" s="250"/>
    </row>
    <row r="30" spans="2:53" x14ac:dyDescent="0.25">
      <c r="X30" s="287" t="s">
        <v>20</v>
      </c>
      <c r="Y30" s="250"/>
      <c r="Z30" s="250"/>
      <c r="AH30" s="287" t="s">
        <v>20</v>
      </c>
      <c r="AI30" s="250">
        <v>1.9599999999999999E-2</v>
      </c>
      <c r="AJ30" s="250"/>
    </row>
    <row r="31" spans="2:53" x14ac:dyDescent="0.25">
      <c r="X31" s="287"/>
      <c r="Y31" s="250"/>
      <c r="Z31" s="250"/>
      <c r="AH31" s="287"/>
      <c r="AI31" s="250"/>
      <c r="AJ31" s="250"/>
    </row>
    <row r="32" spans="2:53" x14ac:dyDescent="0.25">
      <c r="X32" s="290" t="s">
        <v>22</v>
      </c>
      <c r="Y32" s="250">
        <f>1-Y30</f>
        <v>1</v>
      </c>
      <c r="Z32" s="250"/>
      <c r="AH32" s="290" t="s">
        <v>22</v>
      </c>
      <c r="AI32" s="289">
        <f>1-AI30</f>
        <v>0.98040000000000005</v>
      </c>
      <c r="AJ32" s="286"/>
    </row>
    <row r="33" spans="24:36" x14ac:dyDescent="0.25">
      <c r="X33" s="290"/>
      <c r="Y33" s="250"/>
      <c r="Z33" s="250"/>
      <c r="AH33" s="290"/>
      <c r="AI33" s="286"/>
      <c r="AJ33" s="286"/>
    </row>
    <row r="36" spans="24:36" x14ac:dyDescent="0.25">
      <c r="Z36" t="s">
        <v>66</v>
      </c>
      <c r="AA36">
        <f>24.1/60</f>
        <v>0.40166666666666667</v>
      </c>
      <c r="AB36" t="s">
        <v>72</v>
      </c>
    </row>
  </sheetData>
  <mergeCells count="26">
    <mergeCell ref="AI32:AJ33"/>
    <mergeCell ref="AH24:AJ24"/>
    <mergeCell ref="X24:Z24"/>
    <mergeCell ref="AI30:AJ31"/>
    <mergeCell ref="X32:X33"/>
    <mergeCell ref="Y32:Z33"/>
    <mergeCell ref="AH32:AH33"/>
    <mergeCell ref="AI28:AJ29"/>
    <mergeCell ref="X30:X31"/>
    <mergeCell ref="Y30:Z31"/>
    <mergeCell ref="AH30:AH31"/>
    <mergeCell ref="AI26:AJ27"/>
    <mergeCell ref="X28:X29"/>
    <mergeCell ref="Y28:Z29"/>
    <mergeCell ref="AH28:AH29"/>
    <mergeCell ref="X26:X27"/>
    <mergeCell ref="Y26:Z27"/>
    <mergeCell ref="AH26:AH27"/>
    <mergeCell ref="Y25:Z25"/>
    <mergeCell ref="AI25:AJ25"/>
    <mergeCell ref="B3:B4"/>
    <mergeCell ref="B6:B7"/>
    <mergeCell ref="B9:B10"/>
    <mergeCell ref="B12:B13"/>
    <mergeCell ref="B15:B16"/>
    <mergeCell ref="B18:B1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31B0-6C7F-499C-B1ED-625D263CCABF}">
  <dimension ref="B1:BA32"/>
  <sheetViews>
    <sheetView topLeftCell="S11" zoomScale="80" zoomScaleNormal="80" workbookViewId="0">
      <selection activeCell="W18" sqref="W18"/>
    </sheetView>
  </sheetViews>
  <sheetFormatPr baseColWidth="10" defaultRowHeight="15" x14ac:dyDescent="0.25"/>
  <cols>
    <col min="3" max="3" width="12" bestFit="1" customWidth="1"/>
  </cols>
  <sheetData>
    <row r="1" spans="2:53" ht="15.75" thickBot="1" x14ac:dyDescent="0.3"/>
    <row r="2" spans="2:53" ht="15.75" thickBot="1" x14ac:dyDescent="0.3">
      <c r="B2" s="18" t="s">
        <v>1</v>
      </c>
      <c r="C2" s="19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  <c r="K2" s="20" t="s">
        <v>11</v>
      </c>
      <c r="L2" s="20" t="s">
        <v>12</v>
      </c>
      <c r="M2" s="20" t="s">
        <v>13</v>
      </c>
      <c r="N2" s="20" t="s">
        <v>14</v>
      </c>
      <c r="O2" s="20" t="s">
        <v>15</v>
      </c>
      <c r="P2" s="20" t="s">
        <v>16</v>
      </c>
      <c r="Q2" s="20" t="s">
        <v>17</v>
      </c>
      <c r="R2" s="20" t="s">
        <v>23</v>
      </c>
      <c r="S2" s="20" t="s">
        <v>24</v>
      </c>
      <c r="T2" s="20" t="s">
        <v>25</v>
      </c>
      <c r="U2" s="20" t="s">
        <v>26</v>
      </c>
      <c r="V2" s="20" t="s">
        <v>27</v>
      </c>
      <c r="W2" s="20" t="s">
        <v>28</v>
      </c>
      <c r="X2" s="20" t="s">
        <v>29</v>
      </c>
      <c r="Y2" s="20" t="s">
        <v>30</v>
      </c>
      <c r="Z2" s="20" t="s">
        <v>31</v>
      </c>
      <c r="AA2" s="21" t="s">
        <v>32</v>
      </c>
      <c r="AB2" s="19" t="s">
        <v>33</v>
      </c>
      <c r="AC2" s="20" t="s">
        <v>34</v>
      </c>
      <c r="AD2" s="20" t="s">
        <v>35</v>
      </c>
      <c r="AE2" s="20" t="s">
        <v>36</v>
      </c>
      <c r="AF2" s="20" t="s">
        <v>37</v>
      </c>
      <c r="AG2" s="20" t="s">
        <v>38</v>
      </c>
      <c r="AH2" s="20" t="s">
        <v>39</v>
      </c>
      <c r="AI2" s="20" t="s">
        <v>40</v>
      </c>
      <c r="AJ2" s="20" t="s">
        <v>41</v>
      </c>
      <c r="AK2" s="20" t="s">
        <v>42</v>
      </c>
      <c r="AL2" s="20" t="s">
        <v>43</v>
      </c>
      <c r="AM2" s="20" t="s">
        <v>44</v>
      </c>
      <c r="AN2" s="20" t="s">
        <v>45</v>
      </c>
      <c r="AO2" s="20" t="s">
        <v>46</v>
      </c>
      <c r="AP2" s="20" t="s">
        <v>47</v>
      </c>
      <c r="AQ2" s="20" t="s">
        <v>48</v>
      </c>
      <c r="AR2" s="20" t="s">
        <v>49</v>
      </c>
      <c r="AS2" s="20" t="s">
        <v>50</v>
      </c>
      <c r="AT2" s="20" t="s">
        <v>51</v>
      </c>
      <c r="AU2" s="20" t="s">
        <v>52</v>
      </c>
      <c r="AV2" s="20" t="s">
        <v>53</v>
      </c>
      <c r="AW2" s="20" t="s">
        <v>54</v>
      </c>
      <c r="AX2" s="20" t="s">
        <v>55</v>
      </c>
      <c r="AY2" s="20" t="s">
        <v>56</v>
      </c>
      <c r="AZ2" s="21" t="s">
        <v>57</v>
      </c>
      <c r="BA2" s="22" t="s">
        <v>2</v>
      </c>
    </row>
    <row r="3" spans="2:53" ht="15.75" thickBot="1" x14ac:dyDescent="0.3">
      <c r="B3" s="29" t="s">
        <v>18</v>
      </c>
      <c r="C3" s="35">
        <v>1</v>
      </c>
      <c r="D3" s="35">
        <v>0.9921875</v>
      </c>
      <c r="E3" s="35">
        <v>0.9921875</v>
      </c>
      <c r="F3" s="35">
        <v>0.9765625</v>
      </c>
      <c r="G3" s="35">
        <v>1</v>
      </c>
      <c r="H3" s="35">
        <v>0.9921875</v>
      </c>
      <c r="I3" s="35">
        <v>1</v>
      </c>
      <c r="J3" s="35">
        <v>0.9921875</v>
      </c>
      <c r="K3" s="35">
        <v>0.9921875</v>
      </c>
      <c r="L3" s="35">
        <v>0.9921875</v>
      </c>
      <c r="M3" s="35">
        <v>0.9921875</v>
      </c>
      <c r="N3" s="35">
        <v>0.984375</v>
      </c>
      <c r="O3" s="35">
        <v>1</v>
      </c>
      <c r="P3" s="35">
        <v>1</v>
      </c>
      <c r="Q3" s="35">
        <v>0.9921875</v>
      </c>
      <c r="R3" s="35">
        <v>1</v>
      </c>
      <c r="S3" s="35">
        <v>1</v>
      </c>
      <c r="T3" s="35">
        <v>1</v>
      </c>
      <c r="U3" s="35">
        <v>1</v>
      </c>
      <c r="V3" s="35">
        <v>1</v>
      </c>
      <c r="W3" s="35">
        <v>0.984375</v>
      </c>
      <c r="X3" s="35">
        <v>1</v>
      </c>
      <c r="Y3" s="35">
        <v>1</v>
      </c>
      <c r="Z3" s="35">
        <v>0.9921875</v>
      </c>
      <c r="AA3" s="35">
        <v>0.984375</v>
      </c>
      <c r="AB3" s="35">
        <v>0.984375</v>
      </c>
      <c r="AC3" s="35">
        <v>1</v>
      </c>
      <c r="AD3" s="35">
        <v>0.9921875</v>
      </c>
      <c r="AE3" s="35">
        <v>1</v>
      </c>
      <c r="AF3" s="35">
        <v>0.9765625</v>
      </c>
      <c r="AG3" s="35">
        <v>0.9765625</v>
      </c>
      <c r="AH3" s="35">
        <v>0.9921875</v>
      </c>
      <c r="AI3" s="35">
        <v>0.9921875</v>
      </c>
      <c r="AJ3" s="35">
        <v>1</v>
      </c>
      <c r="AK3" s="35">
        <v>0.984375</v>
      </c>
      <c r="AL3" s="35">
        <v>1</v>
      </c>
      <c r="AM3" s="35">
        <v>0.9921875</v>
      </c>
      <c r="AN3" s="35">
        <v>1</v>
      </c>
      <c r="AO3" s="35">
        <v>1</v>
      </c>
      <c r="AP3" s="35">
        <v>0.9921875</v>
      </c>
      <c r="AQ3" s="35">
        <v>0.9765625</v>
      </c>
      <c r="AR3" s="35">
        <v>0.9765625</v>
      </c>
      <c r="AS3" s="35">
        <v>1</v>
      </c>
      <c r="AT3" s="35">
        <v>0.984375</v>
      </c>
      <c r="AU3" s="35">
        <v>0.9921875</v>
      </c>
      <c r="AV3" s="35">
        <v>1</v>
      </c>
      <c r="AW3" s="35">
        <v>0.9921875</v>
      </c>
      <c r="AX3" s="35">
        <v>1</v>
      </c>
      <c r="AY3" s="35">
        <v>1</v>
      </c>
      <c r="AZ3" s="35">
        <v>0.9921875</v>
      </c>
      <c r="BA3" s="23"/>
    </row>
    <row r="4" spans="2:53" ht="15.75" thickBot="1" x14ac:dyDescent="0.3">
      <c r="B4" s="12" t="s">
        <v>2</v>
      </c>
      <c r="C4" s="13">
        <f t="shared" ref="C4:AH4" si="0">AVERAGE(C3:C3)</f>
        <v>1</v>
      </c>
      <c r="D4" s="13">
        <f t="shared" si="0"/>
        <v>0.9921875</v>
      </c>
      <c r="E4" s="13">
        <f t="shared" si="0"/>
        <v>0.9921875</v>
      </c>
      <c r="F4" s="13">
        <f t="shared" si="0"/>
        <v>0.9765625</v>
      </c>
      <c r="G4" s="13">
        <f t="shared" si="0"/>
        <v>1</v>
      </c>
      <c r="H4" s="13">
        <f t="shared" si="0"/>
        <v>0.9921875</v>
      </c>
      <c r="I4" s="13">
        <f t="shared" si="0"/>
        <v>1</v>
      </c>
      <c r="J4" s="13">
        <f t="shared" si="0"/>
        <v>0.9921875</v>
      </c>
      <c r="K4" s="13">
        <f t="shared" si="0"/>
        <v>0.9921875</v>
      </c>
      <c r="L4" s="13">
        <f t="shared" si="0"/>
        <v>0.9921875</v>
      </c>
      <c r="M4" s="13">
        <f t="shared" si="0"/>
        <v>0.9921875</v>
      </c>
      <c r="N4" s="13">
        <f t="shared" si="0"/>
        <v>0.984375</v>
      </c>
      <c r="O4" s="13">
        <f t="shared" si="0"/>
        <v>1</v>
      </c>
      <c r="P4" s="13">
        <f t="shared" si="0"/>
        <v>1</v>
      </c>
      <c r="Q4" s="13">
        <f t="shared" si="0"/>
        <v>0.9921875</v>
      </c>
      <c r="R4" s="13">
        <f t="shared" si="0"/>
        <v>1</v>
      </c>
      <c r="S4" s="13">
        <f t="shared" si="0"/>
        <v>1</v>
      </c>
      <c r="T4" s="13">
        <f t="shared" si="0"/>
        <v>1</v>
      </c>
      <c r="U4" s="13">
        <f t="shared" si="0"/>
        <v>1</v>
      </c>
      <c r="V4" s="13">
        <f t="shared" si="0"/>
        <v>1</v>
      </c>
      <c r="W4" s="13">
        <f t="shared" si="0"/>
        <v>0.984375</v>
      </c>
      <c r="X4" s="13">
        <f t="shared" si="0"/>
        <v>1</v>
      </c>
      <c r="Y4" s="13">
        <f t="shared" si="0"/>
        <v>1</v>
      </c>
      <c r="Z4" s="13">
        <f t="shared" si="0"/>
        <v>0.9921875</v>
      </c>
      <c r="AA4" s="13">
        <f t="shared" si="0"/>
        <v>0.984375</v>
      </c>
      <c r="AB4" s="13">
        <f t="shared" si="0"/>
        <v>0.984375</v>
      </c>
      <c r="AC4" s="13">
        <f t="shared" si="0"/>
        <v>1</v>
      </c>
      <c r="AD4" s="13">
        <f t="shared" si="0"/>
        <v>0.9921875</v>
      </c>
      <c r="AE4" s="13">
        <f t="shared" si="0"/>
        <v>1</v>
      </c>
      <c r="AF4" s="13">
        <f t="shared" si="0"/>
        <v>0.9765625</v>
      </c>
      <c r="AG4" s="13">
        <f t="shared" si="0"/>
        <v>0.9765625</v>
      </c>
      <c r="AH4" s="13">
        <f t="shared" si="0"/>
        <v>0.9921875</v>
      </c>
      <c r="AI4" s="13">
        <f t="shared" ref="AI4:AZ4" si="1">AVERAGE(AI3:AI3)</f>
        <v>0.9921875</v>
      </c>
      <c r="AJ4" s="13">
        <f t="shared" si="1"/>
        <v>1</v>
      </c>
      <c r="AK4" s="13">
        <f t="shared" si="1"/>
        <v>0.984375</v>
      </c>
      <c r="AL4" s="13">
        <f t="shared" si="1"/>
        <v>1</v>
      </c>
      <c r="AM4" s="13">
        <f t="shared" si="1"/>
        <v>0.9921875</v>
      </c>
      <c r="AN4" s="13">
        <f t="shared" si="1"/>
        <v>1</v>
      </c>
      <c r="AO4" s="13">
        <f t="shared" si="1"/>
        <v>1</v>
      </c>
      <c r="AP4" s="13">
        <f t="shared" si="1"/>
        <v>0.9921875</v>
      </c>
      <c r="AQ4" s="13">
        <f t="shared" si="1"/>
        <v>0.9765625</v>
      </c>
      <c r="AR4" s="13">
        <f t="shared" si="1"/>
        <v>0.9765625</v>
      </c>
      <c r="AS4" s="13">
        <f t="shared" si="1"/>
        <v>1</v>
      </c>
      <c r="AT4" s="13">
        <f t="shared" si="1"/>
        <v>0.984375</v>
      </c>
      <c r="AU4" s="13">
        <f t="shared" si="1"/>
        <v>0.9921875</v>
      </c>
      <c r="AV4" s="13">
        <f t="shared" si="1"/>
        <v>1</v>
      </c>
      <c r="AW4" s="13">
        <f t="shared" si="1"/>
        <v>0.9921875</v>
      </c>
      <c r="AX4" s="13">
        <f t="shared" si="1"/>
        <v>1</v>
      </c>
      <c r="AY4" s="13">
        <f t="shared" si="1"/>
        <v>1</v>
      </c>
      <c r="AZ4" s="13">
        <f t="shared" si="1"/>
        <v>0.9921875</v>
      </c>
      <c r="BA4" s="26">
        <f>AVERAGE(C4:AZ4)</f>
        <v>0.99312500000000004</v>
      </c>
    </row>
    <row r="5" spans="2:53" ht="15.75" thickBot="1" x14ac:dyDescent="0.3">
      <c r="B5" s="30" t="s">
        <v>60</v>
      </c>
      <c r="C5" s="35">
        <v>1</v>
      </c>
      <c r="D5" s="35">
        <v>0.992307692307692</v>
      </c>
      <c r="E5" s="35">
        <v>0.992307692307692</v>
      </c>
      <c r="F5" s="35">
        <v>0.97761194029850695</v>
      </c>
      <c r="G5" s="35">
        <v>1</v>
      </c>
      <c r="H5" s="35">
        <v>0.992307692307692</v>
      </c>
      <c r="I5" s="35">
        <v>1</v>
      </c>
      <c r="J5" s="35">
        <v>0.992307692307692</v>
      </c>
      <c r="K5" s="35">
        <v>0.992307692307692</v>
      </c>
      <c r="L5" s="35">
        <v>0.992307692307692</v>
      </c>
      <c r="M5" s="35">
        <v>0.992307692307692</v>
      </c>
      <c r="N5" s="35">
        <v>0.98484848484848397</v>
      </c>
      <c r="O5" s="35">
        <v>1</v>
      </c>
      <c r="P5" s="35">
        <v>1</v>
      </c>
      <c r="Q5" s="35">
        <v>0.992307692307692</v>
      </c>
      <c r="R5" s="35">
        <v>1</v>
      </c>
      <c r="S5" s="35">
        <v>1</v>
      </c>
      <c r="T5" s="35">
        <v>1</v>
      </c>
      <c r="U5" s="35">
        <v>1</v>
      </c>
      <c r="V5" s="35">
        <v>1</v>
      </c>
      <c r="W5" s="35">
        <v>0.98484848484848397</v>
      </c>
      <c r="X5" s="35">
        <v>1</v>
      </c>
      <c r="Y5" s="35">
        <v>1</v>
      </c>
      <c r="Z5" s="35">
        <v>0.992307692307692</v>
      </c>
      <c r="AA5" s="35">
        <v>0.98484848484848397</v>
      </c>
      <c r="AB5" s="35">
        <v>0.98484848484848397</v>
      </c>
      <c r="AC5" s="35">
        <v>1</v>
      </c>
      <c r="AD5" s="35">
        <v>0.992307692307692</v>
      </c>
      <c r="AE5" s="35">
        <v>1</v>
      </c>
      <c r="AF5" s="35">
        <v>0.97761194029850695</v>
      </c>
      <c r="AG5" s="35">
        <v>0.97667887667887598</v>
      </c>
      <c r="AH5" s="35">
        <v>0.992307692307692</v>
      </c>
      <c r="AI5" s="35">
        <v>0.992307692307692</v>
      </c>
      <c r="AJ5" s="35">
        <v>1</v>
      </c>
      <c r="AK5" s="35">
        <v>0.98484848484848397</v>
      </c>
      <c r="AL5" s="35">
        <v>1</v>
      </c>
      <c r="AM5" s="35">
        <v>0.992307692307692</v>
      </c>
      <c r="AN5" s="35">
        <v>1</v>
      </c>
      <c r="AO5" s="35">
        <v>1</v>
      </c>
      <c r="AP5" s="35">
        <v>0.992307692307692</v>
      </c>
      <c r="AQ5" s="35">
        <v>0.97761194029850695</v>
      </c>
      <c r="AR5" s="35">
        <v>0.97667887667887598</v>
      </c>
      <c r="AS5" s="35">
        <v>1</v>
      </c>
      <c r="AT5" s="35">
        <v>0.98484848484848397</v>
      </c>
      <c r="AU5" s="35">
        <v>0.992307692307692</v>
      </c>
      <c r="AV5" s="35">
        <v>1</v>
      </c>
      <c r="AW5" s="35">
        <v>0.992307692307692</v>
      </c>
      <c r="AX5" s="35">
        <v>1</v>
      </c>
      <c r="AY5" s="35">
        <v>1</v>
      </c>
      <c r="AZ5" s="35">
        <v>0.992307692307692</v>
      </c>
      <c r="BA5" s="25"/>
    </row>
    <row r="6" spans="2:53" ht="15.75" thickBot="1" x14ac:dyDescent="0.3">
      <c r="B6" s="12" t="s">
        <v>2</v>
      </c>
      <c r="C6" s="13">
        <f t="shared" ref="C6:AH6" si="2">AVERAGE(C5:C5)</f>
        <v>1</v>
      </c>
      <c r="D6" s="14">
        <f t="shared" si="2"/>
        <v>0.992307692307692</v>
      </c>
      <c r="E6" s="14">
        <f t="shared" si="2"/>
        <v>0.992307692307692</v>
      </c>
      <c r="F6" s="14">
        <f t="shared" si="2"/>
        <v>0.97761194029850695</v>
      </c>
      <c r="G6" s="14">
        <f t="shared" si="2"/>
        <v>1</v>
      </c>
      <c r="H6" s="14">
        <f t="shared" si="2"/>
        <v>0.992307692307692</v>
      </c>
      <c r="I6" s="14">
        <f t="shared" si="2"/>
        <v>1</v>
      </c>
      <c r="J6" s="14">
        <f t="shared" si="2"/>
        <v>0.992307692307692</v>
      </c>
      <c r="K6" s="14">
        <f t="shared" si="2"/>
        <v>0.992307692307692</v>
      </c>
      <c r="L6" s="14">
        <f t="shared" si="2"/>
        <v>0.992307692307692</v>
      </c>
      <c r="M6" s="14">
        <f t="shared" si="2"/>
        <v>0.992307692307692</v>
      </c>
      <c r="N6" s="14">
        <f t="shared" si="2"/>
        <v>0.98484848484848397</v>
      </c>
      <c r="O6" s="14">
        <f t="shared" si="2"/>
        <v>1</v>
      </c>
      <c r="P6" s="14">
        <f t="shared" si="2"/>
        <v>1</v>
      </c>
      <c r="Q6" s="14">
        <f t="shared" si="2"/>
        <v>0.992307692307692</v>
      </c>
      <c r="R6" s="14">
        <f t="shared" si="2"/>
        <v>1</v>
      </c>
      <c r="S6" s="14">
        <f t="shared" si="2"/>
        <v>1</v>
      </c>
      <c r="T6" s="14">
        <f t="shared" si="2"/>
        <v>1</v>
      </c>
      <c r="U6" s="14">
        <f t="shared" si="2"/>
        <v>1</v>
      </c>
      <c r="V6" s="14">
        <f t="shared" si="2"/>
        <v>1</v>
      </c>
      <c r="W6" s="14">
        <f t="shared" si="2"/>
        <v>0.98484848484848397</v>
      </c>
      <c r="X6" s="14">
        <f t="shared" si="2"/>
        <v>1</v>
      </c>
      <c r="Y6" s="14">
        <f t="shared" si="2"/>
        <v>1</v>
      </c>
      <c r="Z6" s="14">
        <f t="shared" si="2"/>
        <v>0.992307692307692</v>
      </c>
      <c r="AA6" s="15">
        <f t="shared" si="2"/>
        <v>0.98484848484848397</v>
      </c>
      <c r="AB6" s="16">
        <f t="shared" si="2"/>
        <v>0.98484848484848397</v>
      </c>
      <c r="AC6" s="16">
        <f t="shared" si="2"/>
        <v>1</v>
      </c>
      <c r="AD6" s="16">
        <f t="shared" si="2"/>
        <v>0.992307692307692</v>
      </c>
      <c r="AE6" s="16">
        <f t="shared" si="2"/>
        <v>1</v>
      </c>
      <c r="AF6" s="16">
        <f t="shared" si="2"/>
        <v>0.97761194029850695</v>
      </c>
      <c r="AG6" s="16">
        <f t="shared" si="2"/>
        <v>0.97667887667887598</v>
      </c>
      <c r="AH6" s="16">
        <f t="shared" si="2"/>
        <v>0.992307692307692</v>
      </c>
      <c r="AI6" s="16">
        <f t="shared" ref="AI6:AZ6" si="3">AVERAGE(AI5:AI5)</f>
        <v>0.992307692307692</v>
      </c>
      <c r="AJ6" s="16">
        <f t="shared" si="3"/>
        <v>1</v>
      </c>
      <c r="AK6" s="16">
        <f t="shared" si="3"/>
        <v>0.98484848484848397</v>
      </c>
      <c r="AL6" s="16">
        <f t="shared" si="3"/>
        <v>1</v>
      </c>
      <c r="AM6" s="16">
        <f t="shared" si="3"/>
        <v>0.992307692307692</v>
      </c>
      <c r="AN6" s="16">
        <f t="shared" si="3"/>
        <v>1</v>
      </c>
      <c r="AO6" s="16">
        <f t="shared" si="3"/>
        <v>1</v>
      </c>
      <c r="AP6" s="16">
        <f t="shared" si="3"/>
        <v>0.992307692307692</v>
      </c>
      <c r="AQ6" s="16">
        <f t="shared" si="3"/>
        <v>0.97761194029850695</v>
      </c>
      <c r="AR6" s="16">
        <f t="shared" si="3"/>
        <v>0.97667887667887598</v>
      </c>
      <c r="AS6" s="16">
        <f t="shared" si="3"/>
        <v>1</v>
      </c>
      <c r="AT6" s="16">
        <f t="shared" si="3"/>
        <v>0.98484848484848397</v>
      </c>
      <c r="AU6" s="16">
        <f t="shared" si="3"/>
        <v>0.992307692307692</v>
      </c>
      <c r="AV6" s="16">
        <f t="shared" si="3"/>
        <v>1</v>
      </c>
      <c r="AW6" s="16">
        <f t="shared" si="3"/>
        <v>0.992307692307692</v>
      </c>
      <c r="AX6" s="16">
        <f t="shared" si="3"/>
        <v>1</v>
      </c>
      <c r="AY6" s="16">
        <f t="shared" si="3"/>
        <v>1</v>
      </c>
      <c r="AZ6" s="17">
        <f t="shared" si="3"/>
        <v>0.992307692307692</v>
      </c>
      <c r="BA6" s="26">
        <f t="shared" ref="BA6:BA14" si="4">AVERAGE(C6:AZ6)</f>
        <v>0.99329030505149862</v>
      </c>
    </row>
    <row r="7" spans="2:53" ht="15.75" thickBot="1" x14ac:dyDescent="0.3">
      <c r="B7" s="29" t="s">
        <v>19</v>
      </c>
      <c r="C7" s="35">
        <v>1</v>
      </c>
      <c r="D7" s="35">
        <v>0.984375</v>
      </c>
      <c r="E7" s="35">
        <v>0.984375</v>
      </c>
      <c r="F7" s="35">
        <v>0.953125</v>
      </c>
      <c r="G7" s="35">
        <v>1</v>
      </c>
      <c r="H7" s="35">
        <v>0.984375</v>
      </c>
      <c r="I7" s="35">
        <v>1</v>
      </c>
      <c r="J7" s="35">
        <v>0.984375</v>
      </c>
      <c r="K7" s="35">
        <v>0.984375</v>
      </c>
      <c r="L7" s="35">
        <v>0.984375</v>
      </c>
      <c r="M7" s="35">
        <v>0.984375</v>
      </c>
      <c r="N7" s="35">
        <v>0.96875</v>
      </c>
      <c r="O7" s="35">
        <v>1</v>
      </c>
      <c r="P7" s="35">
        <v>1</v>
      </c>
      <c r="Q7" s="35">
        <v>0.984375</v>
      </c>
      <c r="R7" s="35">
        <v>1</v>
      </c>
      <c r="S7" s="35">
        <v>1</v>
      </c>
      <c r="T7" s="35">
        <v>1</v>
      </c>
      <c r="U7" s="35">
        <v>1</v>
      </c>
      <c r="V7" s="35">
        <v>1</v>
      </c>
      <c r="W7" s="35">
        <v>0.96875</v>
      </c>
      <c r="X7" s="35">
        <v>1</v>
      </c>
      <c r="Y7" s="35">
        <v>1</v>
      </c>
      <c r="Z7" s="35">
        <v>0.984375</v>
      </c>
      <c r="AA7" s="35">
        <v>0.96875</v>
      </c>
      <c r="AB7" s="35">
        <v>0.96875</v>
      </c>
      <c r="AC7" s="35">
        <v>1</v>
      </c>
      <c r="AD7" s="35">
        <v>0.984375</v>
      </c>
      <c r="AE7" s="35">
        <v>1</v>
      </c>
      <c r="AF7" s="35">
        <v>1</v>
      </c>
      <c r="AG7" s="35">
        <v>0.984375</v>
      </c>
      <c r="AH7" s="35">
        <v>0.984375</v>
      </c>
      <c r="AI7" s="35">
        <v>1</v>
      </c>
      <c r="AJ7" s="35">
        <v>1</v>
      </c>
      <c r="AK7" s="35">
        <v>0.96875</v>
      </c>
      <c r="AL7" s="35">
        <v>1</v>
      </c>
      <c r="AM7" s="35">
        <v>0.984375</v>
      </c>
      <c r="AN7" s="35">
        <v>1</v>
      </c>
      <c r="AO7" s="35">
        <v>1</v>
      </c>
      <c r="AP7" s="35">
        <v>0.984375</v>
      </c>
      <c r="AQ7" s="35">
        <v>0.953125</v>
      </c>
      <c r="AR7" s="35">
        <v>0.96875</v>
      </c>
      <c r="AS7" s="35">
        <v>1</v>
      </c>
      <c r="AT7" s="35">
        <v>0.96875</v>
      </c>
      <c r="AU7" s="35">
        <v>0.984375</v>
      </c>
      <c r="AV7" s="35">
        <v>1</v>
      </c>
      <c r="AW7" s="35">
        <v>1</v>
      </c>
      <c r="AX7" s="35">
        <v>1</v>
      </c>
      <c r="AY7" s="35">
        <v>1</v>
      </c>
      <c r="AZ7" s="35">
        <v>0.984375</v>
      </c>
      <c r="BA7" s="25"/>
    </row>
    <row r="8" spans="2:53" ht="15.75" thickBot="1" x14ac:dyDescent="0.3">
      <c r="B8" s="12" t="s">
        <v>2</v>
      </c>
      <c r="C8" s="13">
        <f t="shared" ref="C8:AH8" si="5">AVERAGE(C7:C7)</f>
        <v>1</v>
      </c>
      <c r="D8" s="14">
        <f t="shared" si="5"/>
        <v>0.984375</v>
      </c>
      <c r="E8" s="14">
        <f t="shared" si="5"/>
        <v>0.984375</v>
      </c>
      <c r="F8" s="14">
        <f t="shared" si="5"/>
        <v>0.953125</v>
      </c>
      <c r="G8" s="14">
        <f t="shared" si="5"/>
        <v>1</v>
      </c>
      <c r="H8" s="14">
        <f t="shared" si="5"/>
        <v>0.984375</v>
      </c>
      <c r="I8" s="14">
        <f t="shared" si="5"/>
        <v>1</v>
      </c>
      <c r="J8" s="14">
        <f t="shared" si="5"/>
        <v>0.984375</v>
      </c>
      <c r="K8" s="14">
        <f t="shared" si="5"/>
        <v>0.984375</v>
      </c>
      <c r="L8" s="14">
        <f t="shared" si="5"/>
        <v>0.984375</v>
      </c>
      <c r="M8" s="14">
        <f t="shared" si="5"/>
        <v>0.984375</v>
      </c>
      <c r="N8" s="14">
        <f t="shared" si="5"/>
        <v>0.96875</v>
      </c>
      <c r="O8" s="14">
        <f t="shared" si="5"/>
        <v>1</v>
      </c>
      <c r="P8" s="14">
        <f t="shared" si="5"/>
        <v>1</v>
      </c>
      <c r="Q8" s="14">
        <f t="shared" si="5"/>
        <v>0.984375</v>
      </c>
      <c r="R8" s="14">
        <f t="shared" si="5"/>
        <v>1</v>
      </c>
      <c r="S8" s="14">
        <f t="shared" si="5"/>
        <v>1</v>
      </c>
      <c r="T8" s="14">
        <f t="shared" si="5"/>
        <v>1</v>
      </c>
      <c r="U8" s="14">
        <f t="shared" si="5"/>
        <v>1</v>
      </c>
      <c r="V8" s="14">
        <f t="shared" si="5"/>
        <v>1</v>
      </c>
      <c r="W8" s="14">
        <f t="shared" si="5"/>
        <v>0.96875</v>
      </c>
      <c r="X8" s="14">
        <f t="shared" si="5"/>
        <v>1</v>
      </c>
      <c r="Y8" s="14">
        <f t="shared" si="5"/>
        <v>1</v>
      </c>
      <c r="Z8" s="14">
        <f t="shared" si="5"/>
        <v>0.984375</v>
      </c>
      <c r="AA8" s="15">
        <f t="shared" si="5"/>
        <v>0.96875</v>
      </c>
      <c r="AB8" s="13">
        <f t="shared" si="5"/>
        <v>0.96875</v>
      </c>
      <c r="AC8" s="14">
        <f t="shared" si="5"/>
        <v>1</v>
      </c>
      <c r="AD8" s="14">
        <f t="shared" si="5"/>
        <v>0.984375</v>
      </c>
      <c r="AE8" s="14">
        <f t="shared" si="5"/>
        <v>1</v>
      </c>
      <c r="AF8" s="14">
        <f t="shared" si="5"/>
        <v>1</v>
      </c>
      <c r="AG8" s="14">
        <f t="shared" si="5"/>
        <v>0.984375</v>
      </c>
      <c r="AH8" s="14">
        <f t="shared" si="5"/>
        <v>0.984375</v>
      </c>
      <c r="AI8" s="14">
        <f t="shared" ref="AI8:AZ8" si="6">AVERAGE(AI7:AI7)</f>
        <v>1</v>
      </c>
      <c r="AJ8" s="14">
        <f t="shared" si="6"/>
        <v>1</v>
      </c>
      <c r="AK8" s="14">
        <f t="shared" si="6"/>
        <v>0.96875</v>
      </c>
      <c r="AL8" s="14">
        <f t="shared" si="6"/>
        <v>1</v>
      </c>
      <c r="AM8" s="14">
        <f t="shared" si="6"/>
        <v>0.984375</v>
      </c>
      <c r="AN8" s="14">
        <f t="shared" si="6"/>
        <v>1</v>
      </c>
      <c r="AO8" s="14">
        <f t="shared" si="6"/>
        <v>1</v>
      </c>
      <c r="AP8" s="14">
        <f t="shared" si="6"/>
        <v>0.984375</v>
      </c>
      <c r="AQ8" s="14">
        <f t="shared" si="6"/>
        <v>0.953125</v>
      </c>
      <c r="AR8" s="14">
        <f t="shared" si="6"/>
        <v>0.96875</v>
      </c>
      <c r="AS8" s="14">
        <f t="shared" si="6"/>
        <v>1</v>
      </c>
      <c r="AT8" s="14">
        <f t="shared" si="6"/>
        <v>0.96875</v>
      </c>
      <c r="AU8" s="14">
        <f t="shared" si="6"/>
        <v>0.984375</v>
      </c>
      <c r="AV8" s="14">
        <f t="shared" si="6"/>
        <v>1</v>
      </c>
      <c r="AW8" s="14">
        <f t="shared" si="6"/>
        <v>1</v>
      </c>
      <c r="AX8" s="14">
        <f t="shared" si="6"/>
        <v>1</v>
      </c>
      <c r="AY8" s="14">
        <f t="shared" si="6"/>
        <v>1</v>
      </c>
      <c r="AZ8" s="15">
        <f t="shared" si="6"/>
        <v>0.984375</v>
      </c>
      <c r="BA8" s="26">
        <f t="shared" si="4"/>
        <v>0.98875000000000002</v>
      </c>
    </row>
    <row r="9" spans="2:53" ht="15.75" thickBot="1" x14ac:dyDescent="0.3">
      <c r="B9" s="29" t="s">
        <v>20</v>
      </c>
      <c r="C9" s="35">
        <v>1</v>
      </c>
      <c r="D9" s="35">
        <v>1</v>
      </c>
      <c r="E9" s="35">
        <v>1</v>
      </c>
      <c r="F9" s="35">
        <v>1</v>
      </c>
      <c r="G9" s="35">
        <v>1</v>
      </c>
      <c r="H9" s="35">
        <v>1</v>
      </c>
      <c r="I9" s="35">
        <v>1</v>
      </c>
      <c r="J9" s="35">
        <v>1</v>
      </c>
      <c r="K9" s="35">
        <v>1</v>
      </c>
      <c r="L9" s="35">
        <v>1</v>
      </c>
      <c r="M9" s="35">
        <v>1</v>
      </c>
      <c r="N9" s="35">
        <v>1</v>
      </c>
      <c r="O9" s="35">
        <v>1</v>
      </c>
      <c r="P9" s="35">
        <v>1</v>
      </c>
      <c r="Q9" s="35">
        <v>1</v>
      </c>
      <c r="R9" s="35">
        <v>1</v>
      </c>
      <c r="S9" s="35">
        <v>1</v>
      </c>
      <c r="T9" s="35">
        <v>1</v>
      </c>
      <c r="U9" s="35">
        <v>1</v>
      </c>
      <c r="V9" s="35">
        <v>1</v>
      </c>
      <c r="W9" s="35">
        <v>1</v>
      </c>
      <c r="X9" s="35">
        <v>1</v>
      </c>
      <c r="Y9" s="35">
        <v>1</v>
      </c>
      <c r="Z9" s="35">
        <v>1</v>
      </c>
      <c r="AA9" s="35">
        <v>1</v>
      </c>
      <c r="AB9" s="35">
        <v>1</v>
      </c>
      <c r="AC9" s="35">
        <v>1</v>
      </c>
      <c r="AD9" s="35">
        <v>1</v>
      </c>
      <c r="AE9" s="35">
        <v>1</v>
      </c>
      <c r="AF9" s="35">
        <v>0.953125</v>
      </c>
      <c r="AG9" s="35">
        <v>0.96875</v>
      </c>
      <c r="AH9" s="35">
        <v>1</v>
      </c>
      <c r="AI9" s="35">
        <v>0.984375</v>
      </c>
      <c r="AJ9" s="35">
        <v>1</v>
      </c>
      <c r="AK9" s="35">
        <v>1</v>
      </c>
      <c r="AL9" s="35">
        <v>1</v>
      </c>
      <c r="AM9" s="35">
        <v>1</v>
      </c>
      <c r="AN9" s="35">
        <v>1</v>
      </c>
      <c r="AO9" s="35">
        <v>1</v>
      </c>
      <c r="AP9" s="35">
        <v>1</v>
      </c>
      <c r="AQ9" s="35">
        <v>1</v>
      </c>
      <c r="AR9" s="35">
        <v>0.984375</v>
      </c>
      <c r="AS9" s="35">
        <v>1</v>
      </c>
      <c r="AT9" s="35">
        <v>1</v>
      </c>
      <c r="AU9" s="35">
        <v>1</v>
      </c>
      <c r="AV9" s="35">
        <v>1</v>
      </c>
      <c r="AW9" s="35">
        <v>0.984375</v>
      </c>
      <c r="AX9" s="35">
        <v>1</v>
      </c>
      <c r="AY9" s="35">
        <v>1</v>
      </c>
      <c r="AZ9" s="35">
        <v>1</v>
      </c>
      <c r="BA9" s="25"/>
    </row>
    <row r="10" spans="2:53" ht="15.75" thickBot="1" x14ac:dyDescent="0.3">
      <c r="B10" s="12" t="s">
        <v>2</v>
      </c>
      <c r="C10" s="16">
        <f t="shared" ref="C10:AH10" si="7">AVERAGE(C9:C9)</f>
        <v>1</v>
      </c>
      <c r="D10" s="16">
        <f t="shared" si="7"/>
        <v>1</v>
      </c>
      <c r="E10" s="16">
        <f t="shared" si="7"/>
        <v>1</v>
      </c>
      <c r="F10" s="16">
        <f t="shared" si="7"/>
        <v>1</v>
      </c>
      <c r="G10" s="16">
        <f t="shared" si="7"/>
        <v>1</v>
      </c>
      <c r="H10" s="16">
        <f t="shared" si="7"/>
        <v>1</v>
      </c>
      <c r="I10" s="16">
        <f t="shared" si="7"/>
        <v>1</v>
      </c>
      <c r="J10" s="16">
        <f t="shared" si="7"/>
        <v>1</v>
      </c>
      <c r="K10" s="16">
        <f t="shared" si="7"/>
        <v>1</v>
      </c>
      <c r="L10" s="16">
        <f t="shared" si="7"/>
        <v>1</v>
      </c>
      <c r="M10" s="16">
        <f t="shared" si="7"/>
        <v>1</v>
      </c>
      <c r="N10" s="16">
        <f t="shared" si="7"/>
        <v>1</v>
      </c>
      <c r="O10" s="16">
        <f t="shared" si="7"/>
        <v>1</v>
      </c>
      <c r="P10" s="16">
        <f t="shared" si="7"/>
        <v>1</v>
      </c>
      <c r="Q10" s="16">
        <f t="shared" si="7"/>
        <v>1</v>
      </c>
      <c r="R10" s="16">
        <f t="shared" si="7"/>
        <v>1</v>
      </c>
      <c r="S10" s="16">
        <f t="shared" si="7"/>
        <v>1</v>
      </c>
      <c r="T10" s="16">
        <f t="shared" si="7"/>
        <v>1</v>
      </c>
      <c r="U10" s="16">
        <f t="shared" si="7"/>
        <v>1</v>
      </c>
      <c r="V10" s="16">
        <f t="shared" si="7"/>
        <v>1</v>
      </c>
      <c r="W10" s="16">
        <f t="shared" si="7"/>
        <v>1</v>
      </c>
      <c r="X10" s="16">
        <f t="shared" si="7"/>
        <v>1</v>
      </c>
      <c r="Y10" s="16">
        <f t="shared" si="7"/>
        <v>1</v>
      </c>
      <c r="Z10" s="16">
        <f t="shared" si="7"/>
        <v>1</v>
      </c>
      <c r="AA10" s="17">
        <f t="shared" si="7"/>
        <v>1</v>
      </c>
      <c r="AB10" s="16">
        <f t="shared" si="7"/>
        <v>1</v>
      </c>
      <c r="AC10" s="16">
        <f t="shared" si="7"/>
        <v>1</v>
      </c>
      <c r="AD10" s="16">
        <f t="shared" si="7"/>
        <v>1</v>
      </c>
      <c r="AE10" s="16">
        <f t="shared" si="7"/>
        <v>1</v>
      </c>
      <c r="AF10" s="16">
        <f t="shared" si="7"/>
        <v>0.953125</v>
      </c>
      <c r="AG10" s="16">
        <f t="shared" si="7"/>
        <v>0.96875</v>
      </c>
      <c r="AH10" s="16">
        <f t="shared" si="7"/>
        <v>1</v>
      </c>
      <c r="AI10" s="16">
        <f t="shared" ref="AI10:AZ10" si="8">AVERAGE(AI9:AI9)</f>
        <v>0.984375</v>
      </c>
      <c r="AJ10" s="16">
        <f t="shared" si="8"/>
        <v>1</v>
      </c>
      <c r="AK10" s="16">
        <f t="shared" si="8"/>
        <v>1</v>
      </c>
      <c r="AL10" s="16">
        <f t="shared" si="8"/>
        <v>1</v>
      </c>
      <c r="AM10" s="16">
        <f t="shared" si="8"/>
        <v>1</v>
      </c>
      <c r="AN10" s="16">
        <f t="shared" si="8"/>
        <v>1</v>
      </c>
      <c r="AO10" s="16">
        <f t="shared" si="8"/>
        <v>1</v>
      </c>
      <c r="AP10" s="16">
        <f t="shared" si="8"/>
        <v>1</v>
      </c>
      <c r="AQ10" s="16">
        <f t="shared" si="8"/>
        <v>1</v>
      </c>
      <c r="AR10" s="16">
        <f t="shared" si="8"/>
        <v>0.984375</v>
      </c>
      <c r="AS10" s="16">
        <f t="shared" si="8"/>
        <v>1</v>
      </c>
      <c r="AT10" s="16">
        <f t="shared" si="8"/>
        <v>1</v>
      </c>
      <c r="AU10" s="16">
        <f t="shared" si="8"/>
        <v>1</v>
      </c>
      <c r="AV10" s="16">
        <f t="shared" si="8"/>
        <v>1</v>
      </c>
      <c r="AW10" s="16">
        <f t="shared" si="8"/>
        <v>0.984375</v>
      </c>
      <c r="AX10" s="16">
        <f t="shared" si="8"/>
        <v>1</v>
      </c>
      <c r="AY10" s="16">
        <f t="shared" si="8"/>
        <v>1</v>
      </c>
      <c r="AZ10" s="17">
        <f t="shared" si="8"/>
        <v>1</v>
      </c>
      <c r="BA10" s="26">
        <f t="shared" si="4"/>
        <v>0.99750000000000005</v>
      </c>
    </row>
    <row r="11" spans="2:53" ht="45.75" thickBot="1" x14ac:dyDescent="0.3">
      <c r="B11" s="32" t="s">
        <v>21</v>
      </c>
      <c r="C11" s="34">
        <f>1-C7</f>
        <v>0</v>
      </c>
      <c r="D11" s="34">
        <f t="shared" ref="D11:AZ11" si="9">1-D7</f>
        <v>1.5625E-2</v>
      </c>
      <c r="E11" s="34">
        <f t="shared" si="9"/>
        <v>1.5625E-2</v>
      </c>
      <c r="F11" s="34">
        <f t="shared" si="9"/>
        <v>4.6875E-2</v>
      </c>
      <c r="G11" s="34">
        <f t="shared" si="9"/>
        <v>0</v>
      </c>
      <c r="H11" s="34">
        <f t="shared" si="9"/>
        <v>1.5625E-2</v>
      </c>
      <c r="I11" s="34">
        <f t="shared" si="9"/>
        <v>0</v>
      </c>
      <c r="J11" s="34">
        <f t="shared" si="9"/>
        <v>1.5625E-2</v>
      </c>
      <c r="K11" s="34">
        <f t="shared" si="9"/>
        <v>1.5625E-2</v>
      </c>
      <c r="L11" s="34">
        <f t="shared" si="9"/>
        <v>1.5625E-2</v>
      </c>
      <c r="M11" s="34">
        <f t="shared" si="9"/>
        <v>1.5625E-2</v>
      </c>
      <c r="N11" s="34">
        <f t="shared" si="9"/>
        <v>3.125E-2</v>
      </c>
      <c r="O11" s="34">
        <f t="shared" si="9"/>
        <v>0</v>
      </c>
      <c r="P11" s="34">
        <f t="shared" si="9"/>
        <v>0</v>
      </c>
      <c r="Q11" s="34">
        <f t="shared" si="9"/>
        <v>1.5625E-2</v>
      </c>
      <c r="R11" s="34">
        <f t="shared" si="9"/>
        <v>0</v>
      </c>
      <c r="S11" s="34">
        <f t="shared" si="9"/>
        <v>0</v>
      </c>
      <c r="T11" s="34">
        <f t="shared" si="9"/>
        <v>0</v>
      </c>
      <c r="U11" s="34">
        <f t="shared" si="9"/>
        <v>0</v>
      </c>
      <c r="V11" s="34">
        <f t="shared" si="9"/>
        <v>0</v>
      </c>
      <c r="W11" s="34">
        <f t="shared" si="9"/>
        <v>3.125E-2</v>
      </c>
      <c r="X11" s="34">
        <f t="shared" si="9"/>
        <v>0</v>
      </c>
      <c r="Y11" s="34">
        <f t="shared" si="9"/>
        <v>0</v>
      </c>
      <c r="Z11" s="34">
        <f t="shared" si="9"/>
        <v>1.5625E-2</v>
      </c>
      <c r="AA11" s="34">
        <f t="shared" si="9"/>
        <v>3.125E-2</v>
      </c>
      <c r="AB11" s="34">
        <f t="shared" si="9"/>
        <v>3.125E-2</v>
      </c>
      <c r="AC11" s="34">
        <f t="shared" si="9"/>
        <v>0</v>
      </c>
      <c r="AD11" s="34">
        <f t="shared" si="9"/>
        <v>1.5625E-2</v>
      </c>
      <c r="AE11" s="34">
        <f t="shared" si="9"/>
        <v>0</v>
      </c>
      <c r="AF11" s="34">
        <f t="shared" si="9"/>
        <v>0</v>
      </c>
      <c r="AG11" s="34">
        <f t="shared" si="9"/>
        <v>1.5625E-2</v>
      </c>
      <c r="AH11" s="34">
        <f t="shared" si="9"/>
        <v>1.5625E-2</v>
      </c>
      <c r="AI11" s="34">
        <f t="shared" si="9"/>
        <v>0</v>
      </c>
      <c r="AJ11" s="34">
        <f t="shared" si="9"/>
        <v>0</v>
      </c>
      <c r="AK11" s="34">
        <f t="shared" si="9"/>
        <v>3.125E-2</v>
      </c>
      <c r="AL11" s="34">
        <f t="shared" si="9"/>
        <v>0</v>
      </c>
      <c r="AM11" s="34">
        <f t="shared" si="9"/>
        <v>1.5625E-2</v>
      </c>
      <c r="AN11" s="34">
        <f t="shared" si="9"/>
        <v>0</v>
      </c>
      <c r="AO11" s="34">
        <f t="shared" si="9"/>
        <v>0</v>
      </c>
      <c r="AP11" s="34">
        <f t="shared" si="9"/>
        <v>1.5625E-2</v>
      </c>
      <c r="AQ11" s="34">
        <f t="shared" si="9"/>
        <v>4.6875E-2</v>
      </c>
      <c r="AR11" s="34">
        <f t="shared" si="9"/>
        <v>3.125E-2</v>
      </c>
      <c r="AS11" s="34">
        <f t="shared" si="9"/>
        <v>0</v>
      </c>
      <c r="AT11" s="34">
        <f t="shared" si="9"/>
        <v>3.125E-2</v>
      </c>
      <c r="AU11" s="34">
        <f t="shared" si="9"/>
        <v>1.5625E-2</v>
      </c>
      <c r="AV11" s="34">
        <f t="shared" si="9"/>
        <v>0</v>
      </c>
      <c r="AW11" s="34">
        <f t="shared" si="9"/>
        <v>0</v>
      </c>
      <c r="AX11" s="34">
        <f t="shared" si="9"/>
        <v>0</v>
      </c>
      <c r="AY11" s="34">
        <f t="shared" si="9"/>
        <v>0</v>
      </c>
      <c r="AZ11" s="34">
        <f t="shared" si="9"/>
        <v>1.5625E-2</v>
      </c>
      <c r="BA11" s="9"/>
    </row>
    <row r="12" spans="2:53" ht="15.75" thickBot="1" x14ac:dyDescent="0.3">
      <c r="B12" s="12" t="s">
        <v>2</v>
      </c>
      <c r="C12" s="13">
        <f t="shared" ref="C12:AH12" si="10">AVERAGE(C11:C11)</f>
        <v>0</v>
      </c>
      <c r="D12" s="14">
        <f t="shared" si="10"/>
        <v>1.5625E-2</v>
      </c>
      <c r="E12" s="14">
        <f t="shared" si="10"/>
        <v>1.5625E-2</v>
      </c>
      <c r="F12" s="14">
        <f t="shared" si="10"/>
        <v>4.6875E-2</v>
      </c>
      <c r="G12" s="14">
        <f t="shared" si="10"/>
        <v>0</v>
      </c>
      <c r="H12" s="14">
        <f t="shared" si="10"/>
        <v>1.5625E-2</v>
      </c>
      <c r="I12" s="14">
        <f t="shared" si="10"/>
        <v>0</v>
      </c>
      <c r="J12" s="14">
        <f t="shared" si="10"/>
        <v>1.5625E-2</v>
      </c>
      <c r="K12" s="14">
        <f t="shared" si="10"/>
        <v>1.5625E-2</v>
      </c>
      <c r="L12" s="14">
        <f t="shared" si="10"/>
        <v>1.5625E-2</v>
      </c>
      <c r="M12" s="14">
        <f t="shared" si="10"/>
        <v>1.5625E-2</v>
      </c>
      <c r="N12" s="14">
        <f t="shared" si="10"/>
        <v>3.125E-2</v>
      </c>
      <c r="O12" s="14">
        <f t="shared" si="10"/>
        <v>0</v>
      </c>
      <c r="P12" s="14">
        <f t="shared" si="10"/>
        <v>0</v>
      </c>
      <c r="Q12" s="14">
        <f t="shared" si="10"/>
        <v>1.5625E-2</v>
      </c>
      <c r="R12" s="14">
        <f t="shared" si="10"/>
        <v>0</v>
      </c>
      <c r="S12" s="14">
        <f t="shared" si="10"/>
        <v>0</v>
      </c>
      <c r="T12" s="14">
        <f t="shared" si="10"/>
        <v>0</v>
      </c>
      <c r="U12" s="14">
        <f t="shared" si="10"/>
        <v>0</v>
      </c>
      <c r="V12" s="14">
        <f t="shared" si="10"/>
        <v>0</v>
      </c>
      <c r="W12" s="14">
        <f t="shared" si="10"/>
        <v>3.125E-2</v>
      </c>
      <c r="X12" s="14">
        <f t="shared" si="10"/>
        <v>0</v>
      </c>
      <c r="Y12" s="14">
        <f t="shared" si="10"/>
        <v>0</v>
      </c>
      <c r="Z12" s="14">
        <f t="shared" si="10"/>
        <v>1.5625E-2</v>
      </c>
      <c r="AA12" s="15">
        <f t="shared" si="10"/>
        <v>3.125E-2</v>
      </c>
      <c r="AB12" s="13">
        <f t="shared" si="10"/>
        <v>3.125E-2</v>
      </c>
      <c r="AC12" s="14">
        <f t="shared" si="10"/>
        <v>0</v>
      </c>
      <c r="AD12" s="14">
        <f t="shared" si="10"/>
        <v>1.5625E-2</v>
      </c>
      <c r="AE12" s="14">
        <f t="shared" si="10"/>
        <v>0</v>
      </c>
      <c r="AF12" s="14">
        <f t="shared" si="10"/>
        <v>0</v>
      </c>
      <c r="AG12" s="14">
        <f t="shared" si="10"/>
        <v>1.5625E-2</v>
      </c>
      <c r="AH12" s="14">
        <f t="shared" si="10"/>
        <v>1.5625E-2</v>
      </c>
      <c r="AI12" s="14">
        <f t="shared" ref="AI12:AZ12" si="11">AVERAGE(AI11:AI11)</f>
        <v>0</v>
      </c>
      <c r="AJ12" s="14">
        <f t="shared" si="11"/>
        <v>0</v>
      </c>
      <c r="AK12" s="14">
        <f t="shared" si="11"/>
        <v>3.125E-2</v>
      </c>
      <c r="AL12" s="14">
        <f t="shared" si="11"/>
        <v>0</v>
      </c>
      <c r="AM12" s="14">
        <f t="shared" si="11"/>
        <v>1.5625E-2</v>
      </c>
      <c r="AN12" s="14">
        <f t="shared" si="11"/>
        <v>0</v>
      </c>
      <c r="AO12" s="14">
        <f t="shared" si="11"/>
        <v>0</v>
      </c>
      <c r="AP12" s="14">
        <f t="shared" si="11"/>
        <v>1.5625E-2</v>
      </c>
      <c r="AQ12" s="14">
        <f t="shared" si="11"/>
        <v>4.6875E-2</v>
      </c>
      <c r="AR12" s="14">
        <f t="shared" si="11"/>
        <v>3.125E-2</v>
      </c>
      <c r="AS12" s="14">
        <f t="shared" si="11"/>
        <v>0</v>
      </c>
      <c r="AT12" s="14">
        <f t="shared" si="11"/>
        <v>3.125E-2</v>
      </c>
      <c r="AU12" s="14">
        <f t="shared" si="11"/>
        <v>1.5625E-2</v>
      </c>
      <c r="AV12" s="14">
        <f t="shared" si="11"/>
        <v>0</v>
      </c>
      <c r="AW12" s="14">
        <f t="shared" si="11"/>
        <v>0</v>
      </c>
      <c r="AX12" s="14">
        <f t="shared" si="11"/>
        <v>0</v>
      </c>
      <c r="AY12" s="14">
        <f t="shared" si="11"/>
        <v>0</v>
      </c>
      <c r="AZ12" s="15">
        <f t="shared" si="11"/>
        <v>1.5625E-2</v>
      </c>
      <c r="BA12" s="26">
        <f t="shared" si="4"/>
        <v>1.125E-2</v>
      </c>
    </row>
    <row r="13" spans="2:53" ht="45.75" thickBot="1" x14ac:dyDescent="0.3">
      <c r="B13" s="31" t="s">
        <v>22</v>
      </c>
      <c r="C13" s="34">
        <f>1-C9</f>
        <v>0</v>
      </c>
      <c r="D13" s="34">
        <f t="shared" ref="D13:AZ13" si="12">1-D9</f>
        <v>0</v>
      </c>
      <c r="E13" s="34">
        <f t="shared" si="12"/>
        <v>0</v>
      </c>
      <c r="F13" s="34">
        <f t="shared" si="12"/>
        <v>0</v>
      </c>
      <c r="G13" s="34">
        <f t="shared" si="12"/>
        <v>0</v>
      </c>
      <c r="H13" s="34">
        <f t="shared" si="12"/>
        <v>0</v>
      </c>
      <c r="I13" s="34">
        <f t="shared" si="12"/>
        <v>0</v>
      </c>
      <c r="J13" s="34">
        <f t="shared" si="12"/>
        <v>0</v>
      </c>
      <c r="K13" s="34">
        <f t="shared" si="12"/>
        <v>0</v>
      </c>
      <c r="L13" s="34">
        <f t="shared" si="12"/>
        <v>0</v>
      </c>
      <c r="M13" s="34">
        <f t="shared" si="12"/>
        <v>0</v>
      </c>
      <c r="N13" s="34">
        <f t="shared" si="12"/>
        <v>0</v>
      </c>
      <c r="O13" s="34">
        <f t="shared" si="12"/>
        <v>0</v>
      </c>
      <c r="P13" s="34">
        <f t="shared" si="12"/>
        <v>0</v>
      </c>
      <c r="Q13" s="34">
        <f t="shared" si="12"/>
        <v>0</v>
      </c>
      <c r="R13" s="34">
        <f t="shared" si="12"/>
        <v>0</v>
      </c>
      <c r="S13" s="34">
        <f t="shared" si="12"/>
        <v>0</v>
      </c>
      <c r="T13" s="34">
        <f t="shared" si="12"/>
        <v>0</v>
      </c>
      <c r="U13" s="34">
        <f t="shared" si="12"/>
        <v>0</v>
      </c>
      <c r="V13" s="34">
        <f t="shared" si="12"/>
        <v>0</v>
      </c>
      <c r="W13" s="34">
        <f t="shared" si="12"/>
        <v>0</v>
      </c>
      <c r="X13" s="34">
        <f t="shared" si="12"/>
        <v>0</v>
      </c>
      <c r="Y13" s="34">
        <f t="shared" si="12"/>
        <v>0</v>
      </c>
      <c r="Z13" s="34">
        <f t="shared" si="12"/>
        <v>0</v>
      </c>
      <c r="AA13" s="34">
        <f t="shared" si="12"/>
        <v>0</v>
      </c>
      <c r="AB13" s="34">
        <f t="shared" si="12"/>
        <v>0</v>
      </c>
      <c r="AC13" s="34">
        <f t="shared" si="12"/>
        <v>0</v>
      </c>
      <c r="AD13" s="34">
        <f t="shared" si="12"/>
        <v>0</v>
      </c>
      <c r="AE13" s="34">
        <f t="shared" si="12"/>
        <v>0</v>
      </c>
      <c r="AF13" s="34">
        <f t="shared" si="12"/>
        <v>4.6875E-2</v>
      </c>
      <c r="AG13" s="34">
        <f t="shared" si="12"/>
        <v>3.125E-2</v>
      </c>
      <c r="AH13" s="34">
        <f t="shared" si="12"/>
        <v>0</v>
      </c>
      <c r="AI13" s="34">
        <f t="shared" si="12"/>
        <v>1.5625E-2</v>
      </c>
      <c r="AJ13" s="34">
        <f t="shared" si="12"/>
        <v>0</v>
      </c>
      <c r="AK13" s="34">
        <f t="shared" si="12"/>
        <v>0</v>
      </c>
      <c r="AL13" s="34">
        <f t="shared" si="12"/>
        <v>0</v>
      </c>
      <c r="AM13" s="34">
        <f t="shared" si="12"/>
        <v>0</v>
      </c>
      <c r="AN13" s="34">
        <f t="shared" si="12"/>
        <v>0</v>
      </c>
      <c r="AO13" s="34">
        <f t="shared" si="12"/>
        <v>0</v>
      </c>
      <c r="AP13" s="34">
        <f t="shared" si="12"/>
        <v>0</v>
      </c>
      <c r="AQ13" s="34">
        <f t="shared" si="12"/>
        <v>0</v>
      </c>
      <c r="AR13" s="34">
        <f t="shared" si="12"/>
        <v>1.5625E-2</v>
      </c>
      <c r="AS13" s="34">
        <f t="shared" si="12"/>
        <v>0</v>
      </c>
      <c r="AT13" s="34">
        <f t="shared" si="12"/>
        <v>0</v>
      </c>
      <c r="AU13" s="34">
        <f t="shared" si="12"/>
        <v>0</v>
      </c>
      <c r="AV13" s="34">
        <f t="shared" si="12"/>
        <v>0</v>
      </c>
      <c r="AW13" s="34">
        <f t="shared" si="12"/>
        <v>1.5625E-2</v>
      </c>
      <c r="AX13" s="34">
        <f t="shared" si="12"/>
        <v>0</v>
      </c>
      <c r="AY13" s="34">
        <f t="shared" si="12"/>
        <v>0</v>
      </c>
      <c r="AZ13" s="34">
        <f t="shared" si="12"/>
        <v>0</v>
      </c>
      <c r="BA13" s="25"/>
    </row>
    <row r="14" spans="2:53" ht="15.75" thickBot="1" x14ac:dyDescent="0.3">
      <c r="B14" s="12" t="s">
        <v>2</v>
      </c>
      <c r="C14" s="14">
        <f t="shared" ref="C14:AH14" si="13">AVERAGE(C13:C13)</f>
        <v>0</v>
      </c>
      <c r="D14" s="14">
        <f t="shared" si="13"/>
        <v>0</v>
      </c>
      <c r="E14" s="14">
        <f t="shared" si="13"/>
        <v>0</v>
      </c>
      <c r="F14" s="14">
        <f t="shared" si="13"/>
        <v>0</v>
      </c>
      <c r="G14" s="14">
        <f t="shared" si="13"/>
        <v>0</v>
      </c>
      <c r="H14" s="14">
        <f t="shared" si="13"/>
        <v>0</v>
      </c>
      <c r="I14" s="14">
        <f t="shared" si="13"/>
        <v>0</v>
      </c>
      <c r="J14" s="14">
        <f t="shared" si="13"/>
        <v>0</v>
      </c>
      <c r="K14" s="14">
        <f t="shared" si="13"/>
        <v>0</v>
      </c>
      <c r="L14" s="14">
        <f t="shared" si="13"/>
        <v>0</v>
      </c>
      <c r="M14" s="14">
        <f t="shared" si="13"/>
        <v>0</v>
      </c>
      <c r="N14" s="14">
        <f t="shared" si="13"/>
        <v>0</v>
      </c>
      <c r="O14" s="14">
        <f t="shared" si="13"/>
        <v>0</v>
      </c>
      <c r="P14" s="14">
        <f t="shared" si="13"/>
        <v>0</v>
      </c>
      <c r="Q14" s="14">
        <f t="shared" si="13"/>
        <v>0</v>
      </c>
      <c r="R14" s="14">
        <f t="shared" si="13"/>
        <v>0</v>
      </c>
      <c r="S14" s="14">
        <f t="shared" si="13"/>
        <v>0</v>
      </c>
      <c r="T14" s="14">
        <f t="shared" si="13"/>
        <v>0</v>
      </c>
      <c r="U14" s="14">
        <f t="shared" si="13"/>
        <v>0</v>
      </c>
      <c r="V14" s="14">
        <f t="shared" si="13"/>
        <v>0</v>
      </c>
      <c r="W14" s="14">
        <f t="shared" si="13"/>
        <v>0</v>
      </c>
      <c r="X14" s="14">
        <f t="shared" si="13"/>
        <v>0</v>
      </c>
      <c r="Y14" s="14">
        <f t="shared" si="13"/>
        <v>0</v>
      </c>
      <c r="Z14" s="14">
        <f t="shared" si="13"/>
        <v>0</v>
      </c>
      <c r="AA14" s="15">
        <f t="shared" si="13"/>
        <v>0</v>
      </c>
      <c r="AB14" s="14">
        <f t="shared" si="13"/>
        <v>0</v>
      </c>
      <c r="AC14" s="14">
        <f t="shared" si="13"/>
        <v>0</v>
      </c>
      <c r="AD14" s="14">
        <f t="shared" si="13"/>
        <v>0</v>
      </c>
      <c r="AE14" s="14">
        <f t="shared" si="13"/>
        <v>0</v>
      </c>
      <c r="AF14" s="14">
        <f t="shared" si="13"/>
        <v>4.6875E-2</v>
      </c>
      <c r="AG14" s="14">
        <f t="shared" si="13"/>
        <v>3.125E-2</v>
      </c>
      <c r="AH14" s="14">
        <f t="shared" si="13"/>
        <v>0</v>
      </c>
      <c r="AI14" s="14">
        <f t="shared" ref="AI14:AZ14" si="14">AVERAGE(AI13:AI13)</f>
        <v>1.5625E-2</v>
      </c>
      <c r="AJ14" s="14">
        <f t="shared" si="14"/>
        <v>0</v>
      </c>
      <c r="AK14" s="14">
        <f t="shared" si="14"/>
        <v>0</v>
      </c>
      <c r="AL14" s="14">
        <f t="shared" si="14"/>
        <v>0</v>
      </c>
      <c r="AM14" s="14">
        <f t="shared" si="14"/>
        <v>0</v>
      </c>
      <c r="AN14" s="14">
        <f t="shared" si="14"/>
        <v>0</v>
      </c>
      <c r="AO14" s="14">
        <f t="shared" si="14"/>
        <v>0</v>
      </c>
      <c r="AP14" s="14">
        <f t="shared" si="14"/>
        <v>0</v>
      </c>
      <c r="AQ14" s="14">
        <f t="shared" si="14"/>
        <v>0</v>
      </c>
      <c r="AR14" s="14">
        <f t="shared" si="14"/>
        <v>1.5625E-2</v>
      </c>
      <c r="AS14" s="14">
        <f t="shared" si="14"/>
        <v>0</v>
      </c>
      <c r="AT14" s="14">
        <f t="shared" si="14"/>
        <v>0</v>
      </c>
      <c r="AU14" s="14">
        <f t="shared" si="14"/>
        <v>0</v>
      </c>
      <c r="AV14" s="14">
        <f t="shared" si="14"/>
        <v>0</v>
      </c>
      <c r="AW14" s="14">
        <f t="shared" si="14"/>
        <v>1.5625E-2</v>
      </c>
      <c r="AX14" s="14">
        <f t="shared" si="14"/>
        <v>0</v>
      </c>
      <c r="AY14" s="14">
        <f t="shared" si="14"/>
        <v>0</v>
      </c>
      <c r="AZ14" s="15">
        <f t="shared" si="14"/>
        <v>0</v>
      </c>
      <c r="BA14" s="26">
        <f t="shared" si="4"/>
        <v>2.5000000000000001E-3</v>
      </c>
    </row>
    <row r="17" spans="18:36" x14ac:dyDescent="0.25">
      <c r="AA17" s="35"/>
    </row>
    <row r="18" spans="18:36" ht="30.75" customHeight="1" x14ac:dyDescent="0.25">
      <c r="U18" s="35"/>
      <c r="V18" s="35"/>
      <c r="W18" s="47"/>
      <c r="X18" s="299" t="s">
        <v>74</v>
      </c>
      <c r="Y18" s="300"/>
      <c r="Z18" s="301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8:36" ht="30.75" customHeight="1" x14ac:dyDescent="0.25">
      <c r="U19" s="35"/>
      <c r="V19" s="35"/>
      <c r="W19" s="46" t="s">
        <v>78</v>
      </c>
      <c r="X19" s="302" t="s">
        <v>62</v>
      </c>
      <c r="Y19" s="303"/>
      <c r="Z19" s="304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8:36" x14ac:dyDescent="0.25">
      <c r="U20" s="35"/>
      <c r="V20" s="35"/>
      <c r="W20" s="297" t="s">
        <v>18</v>
      </c>
      <c r="X20" s="291">
        <v>0.61829999999999996</v>
      </c>
      <c r="Y20" s="292"/>
      <c r="Z20" s="293"/>
      <c r="AA20" s="35"/>
      <c r="AB20" s="35"/>
      <c r="AC20" s="35"/>
      <c r="AD20" s="35"/>
      <c r="AE20" s="35"/>
      <c r="AF20" s="35"/>
      <c r="AG20" s="35"/>
      <c r="AH20" s="35"/>
      <c r="AI20" s="35"/>
      <c r="AJ20" s="35"/>
    </row>
    <row r="21" spans="18:36" x14ac:dyDescent="0.25">
      <c r="U21" s="35"/>
      <c r="V21" s="35"/>
      <c r="W21" s="298"/>
      <c r="X21" s="294"/>
      <c r="Y21" s="295"/>
      <c r="Z21" s="296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8:36" x14ac:dyDescent="0.25">
      <c r="U22" s="35"/>
      <c r="V22" s="35"/>
      <c r="W22" s="287" t="s">
        <v>60</v>
      </c>
      <c r="X22" s="291">
        <v>0.78700000000000003</v>
      </c>
      <c r="Y22" s="292"/>
      <c r="Z22" s="293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8:36" x14ac:dyDescent="0.25">
      <c r="R23">
        <v>57.71</v>
      </c>
      <c r="U23" s="35"/>
      <c r="V23" s="35"/>
      <c r="W23" s="287"/>
      <c r="X23" s="294"/>
      <c r="Y23" s="295"/>
      <c r="Z23" s="296"/>
      <c r="AA23" s="35"/>
      <c r="AB23" s="35"/>
      <c r="AC23" s="35"/>
      <c r="AD23" s="35"/>
      <c r="AE23" s="35"/>
      <c r="AF23" s="35"/>
      <c r="AG23" s="35"/>
      <c r="AH23" s="35"/>
      <c r="AI23" s="35"/>
      <c r="AJ23" s="35"/>
    </row>
    <row r="24" spans="18:36" x14ac:dyDescent="0.25">
      <c r="U24" s="35"/>
      <c r="V24" s="35"/>
      <c r="W24" s="287" t="s">
        <v>20</v>
      </c>
      <c r="X24" s="291">
        <v>0.57709999999999995</v>
      </c>
      <c r="Y24" s="292"/>
      <c r="Z24" s="293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8:36" x14ac:dyDescent="0.25">
      <c r="U25" s="35"/>
      <c r="V25" s="35"/>
      <c r="W25" s="287"/>
      <c r="X25" s="305"/>
      <c r="Y25" s="306"/>
      <c r="Z25" s="307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8:36" ht="15" customHeight="1" x14ac:dyDescent="0.25">
      <c r="U26" s="35"/>
      <c r="V26" s="35"/>
      <c r="W26" s="290" t="s">
        <v>22</v>
      </c>
      <c r="X26" s="291">
        <f>1-X24</f>
        <v>0.42290000000000005</v>
      </c>
      <c r="Y26" s="292"/>
      <c r="Z26" s="293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  <row r="27" spans="18:36" x14ac:dyDescent="0.25">
      <c r="U27" s="35"/>
      <c r="V27" s="35"/>
      <c r="W27" s="290"/>
      <c r="X27" s="294"/>
      <c r="Y27" s="295"/>
      <c r="Z27" s="296"/>
      <c r="AA27" s="35"/>
      <c r="AB27" s="35"/>
      <c r="AC27" s="35"/>
      <c r="AD27" s="35"/>
      <c r="AE27" s="35"/>
      <c r="AF27" s="35"/>
      <c r="AG27" s="35"/>
      <c r="AH27" s="35"/>
      <c r="AI27" s="35"/>
      <c r="AJ27" s="35"/>
    </row>
    <row r="28" spans="18:36" x14ac:dyDescent="0.25">
      <c r="U28" s="35"/>
      <c r="V28" s="35"/>
      <c r="AB28" s="35"/>
      <c r="AC28" s="35"/>
      <c r="AD28" s="35"/>
      <c r="AE28" s="35"/>
      <c r="AF28" s="35"/>
      <c r="AG28" s="35"/>
      <c r="AH28" s="35"/>
      <c r="AI28" s="35"/>
      <c r="AJ28" s="35"/>
    </row>
    <row r="29" spans="18:36" x14ac:dyDescent="0.25">
      <c r="AB29" s="35"/>
      <c r="AC29" s="35"/>
      <c r="AD29" s="35"/>
      <c r="AE29" s="35"/>
      <c r="AF29" s="35"/>
      <c r="AG29" s="35"/>
      <c r="AH29" s="35"/>
      <c r="AI29" s="35"/>
      <c r="AJ29" s="35"/>
    </row>
    <row r="30" spans="18:36" x14ac:dyDescent="0.25">
      <c r="X30" t="s">
        <v>66</v>
      </c>
      <c r="Y30" s="28">
        <f>183.03/60</f>
        <v>3.0505</v>
      </c>
      <c r="Z30" t="s">
        <v>67</v>
      </c>
      <c r="AB30" s="35"/>
      <c r="AC30" s="35"/>
      <c r="AD30" s="35"/>
      <c r="AE30" s="35"/>
      <c r="AF30" s="35"/>
      <c r="AG30" s="35"/>
      <c r="AH30" s="35"/>
      <c r="AI30" s="35"/>
      <c r="AJ30" s="35"/>
    </row>
    <row r="31" spans="18:36" x14ac:dyDescent="0.25">
      <c r="X31" t="s">
        <v>66</v>
      </c>
      <c r="Y31">
        <f>175.76/60</f>
        <v>2.9293333333333331</v>
      </c>
      <c r="Z31" t="s">
        <v>67</v>
      </c>
      <c r="AB31" s="35"/>
      <c r="AC31" s="35"/>
      <c r="AD31" s="35"/>
      <c r="AE31" s="35"/>
      <c r="AF31" s="35"/>
      <c r="AG31" s="35"/>
      <c r="AH31" s="35"/>
      <c r="AI31" s="35"/>
      <c r="AJ31" s="35"/>
    </row>
    <row r="32" spans="18:36" x14ac:dyDescent="0.25">
      <c r="X32" t="s">
        <v>66</v>
      </c>
      <c r="Y32">
        <f>265.6/60</f>
        <v>4.4266666666666667</v>
      </c>
      <c r="Z32" t="s">
        <v>67</v>
      </c>
    </row>
  </sheetData>
  <mergeCells count="10">
    <mergeCell ref="X20:Z21"/>
    <mergeCell ref="W20:W21"/>
    <mergeCell ref="X18:Z18"/>
    <mergeCell ref="X19:Z19"/>
    <mergeCell ref="X26:Z27"/>
    <mergeCell ref="W26:W27"/>
    <mergeCell ref="X24:Z25"/>
    <mergeCell ref="W24:W25"/>
    <mergeCell ref="X22:Z23"/>
    <mergeCell ref="W22:W2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D3028-1034-4369-9947-3620692AE52F}">
  <dimension ref="B1:BA36"/>
  <sheetViews>
    <sheetView topLeftCell="C11" zoomScale="80" zoomScaleNormal="80" workbookViewId="0">
      <selection activeCell="O19" sqref="O19"/>
    </sheetView>
  </sheetViews>
  <sheetFormatPr baseColWidth="10" defaultRowHeight="15" x14ac:dyDescent="0.25"/>
  <cols>
    <col min="3" max="3" width="12" bestFit="1" customWidth="1"/>
  </cols>
  <sheetData>
    <row r="1" spans="2:53" ht="15.75" thickBot="1" x14ac:dyDescent="0.3"/>
    <row r="2" spans="2:53" ht="15.75" thickBot="1" x14ac:dyDescent="0.3">
      <c r="B2" s="18" t="s">
        <v>1</v>
      </c>
      <c r="C2" s="19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  <c r="K2" s="20" t="s">
        <v>11</v>
      </c>
      <c r="L2" s="20" t="s">
        <v>12</v>
      </c>
      <c r="M2" s="20" t="s">
        <v>13</v>
      </c>
      <c r="N2" s="20" t="s">
        <v>14</v>
      </c>
      <c r="O2" s="20" t="s">
        <v>15</v>
      </c>
      <c r="P2" s="20" t="s">
        <v>16</v>
      </c>
      <c r="Q2" s="20" t="s">
        <v>17</v>
      </c>
      <c r="R2" s="20" t="s">
        <v>23</v>
      </c>
      <c r="S2" s="20" t="s">
        <v>24</v>
      </c>
      <c r="T2" s="20" t="s">
        <v>25</v>
      </c>
      <c r="U2" s="20" t="s">
        <v>26</v>
      </c>
      <c r="V2" s="20" t="s">
        <v>27</v>
      </c>
      <c r="W2" s="20" t="s">
        <v>28</v>
      </c>
      <c r="X2" s="20" t="s">
        <v>29</v>
      </c>
      <c r="Y2" s="20" t="s">
        <v>30</v>
      </c>
      <c r="Z2" s="20" t="s">
        <v>31</v>
      </c>
      <c r="AA2" s="21" t="s">
        <v>32</v>
      </c>
      <c r="AB2" s="19" t="s">
        <v>33</v>
      </c>
      <c r="AC2" s="20" t="s">
        <v>34</v>
      </c>
      <c r="AD2" s="20" t="s">
        <v>35</v>
      </c>
      <c r="AE2" s="20" t="s">
        <v>36</v>
      </c>
      <c r="AF2" s="20" t="s">
        <v>37</v>
      </c>
      <c r="AG2" s="20" t="s">
        <v>38</v>
      </c>
      <c r="AH2" s="20" t="s">
        <v>39</v>
      </c>
      <c r="AI2" s="20" t="s">
        <v>40</v>
      </c>
      <c r="AJ2" s="20" t="s">
        <v>41</v>
      </c>
      <c r="AK2" s="20" t="s">
        <v>42</v>
      </c>
      <c r="AL2" s="20" t="s">
        <v>43</v>
      </c>
      <c r="AM2" s="20" t="s">
        <v>44</v>
      </c>
      <c r="AN2" s="20" t="s">
        <v>45</v>
      </c>
      <c r="AO2" s="20" t="s">
        <v>46</v>
      </c>
      <c r="AP2" s="20" t="s">
        <v>47</v>
      </c>
      <c r="AQ2" s="20" t="s">
        <v>48</v>
      </c>
      <c r="AR2" s="20" t="s">
        <v>49</v>
      </c>
      <c r="AS2" s="20" t="s">
        <v>50</v>
      </c>
      <c r="AT2" s="20" t="s">
        <v>51</v>
      </c>
      <c r="AU2" s="20" t="s">
        <v>52</v>
      </c>
      <c r="AV2" s="20" t="s">
        <v>53</v>
      </c>
      <c r="AW2" s="20" t="s">
        <v>54</v>
      </c>
      <c r="AX2" s="20" t="s">
        <v>55</v>
      </c>
      <c r="AY2" s="20" t="s">
        <v>56</v>
      </c>
      <c r="AZ2" s="21" t="s">
        <v>57</v>
      </c>
      <c r="BA2" s="22" t="s">
        <v>2</v>
      </c>
    </row>
    <row r="3" spans="2:53" ht="15.75" thickBot="1" x14ac:dyDescent="0.3">
      <c r="B3" s="29" t="s">
        <v>18</v>
      </c>
      <c r="C3" s="35">
        <v>0.5</v>
      </c>
      <c r="D3" s="35">
        <v>0.5</v>
      </c>
      <c r="E3" s="35">
        <v>0.5</v>
      </c>
      <c r="F3" s="35">
        <v>0.5</v>
      </c>
      <c r="G3" s="35">
        <v>0.5</v>
      </c>
      <c r="H3" s="35">
        <v>0.5</v>
      </c>
      <c r="I3" s="35">
        <v>0.5</v>
      </c>
      <c r="J3" s="35">
        <v>0.5</v>
      </c>
      <c r="K3" s="35">
        <v>0.5</v>
      </c>
      <c r="L3" s="35">
        <v>0.5</v>
      </c>
      <c r="M3" s="35">
        <v>0.5</v>
      </c>
      <c r="N3" s="35">
        <v>0.5</v>
      </c>
      <c r="O3" s="35">
        <v>0.5</v>
      </c>
      <c r="P3" s="35">
        <v>0.5</v>
      </c>
      <c r="Q3" s="35">
        <v>0.5</v>
      </c>
      <c r="R3" s="35">
        <v>0.5</v>
      </c>
      <c r="S3" s="35">
        <v>0.5</v>
      </c>
      <c r="T3" s="35">
        <v>0.65625</v>
      </c>
      <c r="U3" s="35">
        <v>0.5</v>
      </c>
      <c r="V3" s="35">
        <v>0.703125</v>
      </c>
      <c r="W3" s="35">
        <v>0.8359375</v>
      </c>
      <c r="X3" s="35">
        <v>0.5</v>
      </c>
      <c r="Y3" s="35">
        <v>0.5</v>
      </c>
      <c r="Z3" s="35">
        <v>0.875</v>
      </c>
      <c r="AA3" s="35">
        <v>0.5</v>
      </c>
      <c r="AB3" s="35">
        <v>0.5</v>
      </c>
      <c r="AC3" s="35">
        <v>0.7578125</v>
      </c>
      <c r="AD3" s="35">
        <v>0.6875</v>
      </c>
      <c r="AE3" s="35">
        <v>0.5</v>
      </c>
      <c r="AF3" s="35">
        <v>0.5</v>
      </c>
      <c r="AG3" s="35">
        <v>0.5</v>
      </c>
      <c r="AH3" s="35">
        <v>0.78125</v>
      </c>
      <c r="AI3" s="35">
        <v>0.5</v>
      </c>
      <c r="AJ3" s="35">
        <v>0.5</v>
      </c>
      <c r="AK3" s="35">
        <v>0.9140625</v>
      </c>
      <c r="AL3" s="35">
        <v>0.5</v>
      </c>
      <c r="AM3" s="35">
        <v>0.5</v>
      </c>
      <c r="AN3" s="35">
        <v>0.5</v>
      </c>
      <c r="AO3" s="35">
        <v>0.5</v>
      </c>
      <c r="AP3" s="35">
        <v>0.5</v>
      </c>
      <c r="AQ3" s="35">
        <v>0.5</v>
      </c>
      <c r="AR3" s="35">
        <v>0.796875</v>
      </c>
      <c r="AS3" s="35">
        <v>0.5</v>
      </c>
      <c r="AT3" s="35">
        <v>0.5</v>
      </c>
      <c r="AU3" s="35">
        <v>0.5</v>
      </c>
      <c r="AV3" s="35">
        <v>0.5</v>
      </c>
      <c r="AW3" s="35">
        <v>0.5</v>
      </c>
      <c r="AX3" s="35">
        <v>0.84375</v>
      </c>
      <c r="AY3" s="35">
        <v>0.5</v>
      </c>
      <c r="AZ3" s="35">
        <v>0.921875</v>
      </c>
      <c r="BA3" s="23"/>
    </row>
    <row r="4" spans="2:53" ht="15.75" thickBot="1" x14ac:dyDescent="0.3">
      <c r="B4" s="12" t="s">
        <v>2</v>
      </c>
      <c r="C4" s="13">
        <f t="shared" ref="C4:AH4" si="0">AVERAGE(C3:C3)</f>
        <v>0.5</v>
      </c>
      <c r="D4" s="13">
        <f t="shared" si="0"/>
        <v>0.5</v>
      </c>
      <c r="E4" s="13">
        <f t="shared" si="0"/>
        <v>0.5</v>
      </c>
      <c r="F4" s="13">
        <f t="shared" si="0"/>
        <v>0.5</v>
      </c>
      <c r="G4" s="13">
        <f t="shared" si="0"/>
        <v>0.5</v>
      </c>
      <c r="H4" s="13">
        <f t="shared" si="0"/>
        <v>0.5</v>
      </c>
      <c r="I4" s="13">
        <f t="shared" si="0"/>
        <v>0.5</v>
      </c>
      <c r="J4" s="13">
        <f t="shared" si="0"/>
        <v>0.5</v>
      </c>
      <c r="K4" s="13">
        <f t="shared" si="0"/>
        <v>0.5</v>
      </c>
      <c r="L4" s="13">
        <f t="shared" si="0"/>
        <v>0.5</v>
      </c>
      <c r="M4" s="13">
        <f t="shared" si="0"/>
        <v>0.5</v>
      </c>
      <c r="N4" s="13">
        <f t="shared" si="0"/>
        <v>0.5</v>
      </c>
      <c r="O4" s="13">
        <f t="shared" si="0"/>
        <v>0.5</v>
      </c>
      <c r="P4" s="13">
        <f t="shared" si="0"/>
        <v>0.5</v>
      </c>
      <c r="Q4" s="13">
        <f t="shared" si="0"/>
        <v>0.5</v>
      </c>
      <c r="R4" s="13">
        <f t="shared" si="0"/>
        <v>0.5</v>
      </c>
      <c r="S4" s="13">
        <f t="shared" si="0"/>
        <v>0.5</v>
      </c>
      <c r="T4" s="13">
        <f t="shared" si="0"/>
        <v>0.65625</v>
      </c>
      <c r="U4" s="13">
        <f t="shared" si="0"/>
        <v>0.5</v>
      </c>
      <c r="V4" s="13">
        <f t="shared" si="0"/>
        <v>0.703125</v>
      </c>
      <c r="W4" s="13">
        <f t="shared" si="0"/>
        <v>0.8359375</v>
      </c>
      <c r="X4" s="13">
        <f t="shared" si="0"/>
        <v>0.5</v>
      </c>
      <c r="Y4" s="13">
        <f t="shared" si="0"/>
        <v>0.5</v>
      </c>
      <c r="Z4" s="13">
        <f t="shared" si="0"/>
        <v>0.875</v>
      </c>
      <c r="AA4" s="13">
        <f t="shared" si="0"/>
        <v>0.5</v>
      </c>
      <c r="AB4" s="13">
        <f t="shared" si="0"/>
        <v>0.5</v>
      </c>
      <c r="AC4" s="13">
        <f t="shared" si="0"/>
        <v>0.7578125</v>
      </c>
      <c r="AD4" s="13">
        <f t="shared" si="0"/>
        <v>0.6875</v>
      </c>
      <c r="AE4" s="13">
        <f t="shared" si="0"/>
        <v>0.5</v>
      </c>
      <c r="AF4" s="13">
        <f t="shared" si="0"/>
        <v>0.5</v>
      </c>
      <c r="AG4" s="13">
        <f t="shared" si="0"/>
        <v>0.5</v>
      </c>
      <c r="AH4" s="13">
        <f t="shared" si="0"/>
        <v>0.78125</v>
      </c>
      <c r="AI4" s="13">
        <f t="shared" ref="AI4:AZ4" si="1">AVERAGE(AI3:AI3)</f>
        <v>0.5</v>
      </c>
      <c r="AJ4" s="13">
        <f t="shared" si="1"/>
        <v>0.5</v>
      </c>
      <c r="AK4" s="13">
        <f t="shared" si="1"/>
        <v>0.9140625</v>
      </c>
      <c r="AL4" s="13">
        <f t="shared" si="1"/>
        <v>0.5</v>
      </c>
      <c r="AM4" s="13">
        <f t="shared" si="1"/>
        <v>0.5</v>
      </c>
      <c r="AN4" s="13">
        <f t="shared" si="1"/>
        <v>0.5</v>
      </c>
      <c r="AO4" s="13">
        <f t="shared" si="1"/>
        <v>0.5</v>
      </c>
      <c r="AP4" s="13">
        <f t="shared" si="1"/>
        <v>0.5</v>
      </c>
      <c r="AQ4" s="13">
        <f t="shared" si="1"/>
        <v>0.5</v>
      </c>
      <c r="AR4" s="13">
        <f t="shared" si="1"/>
        <v>0.796875</v>
      </c>
      <c r="AS4" s="13">
        <f t="shared" si="1"/>
        <v>0.5</v>
      </c>
      <c r="AT4" s="13">
        <f t="shared" si="1"/>
        <v>0.5</v>
      </c>
      <c r="AU4" s="13">
        <f t="shared" si="1"/>
        <v>0.5</v>
      </c>
      <c r="AV4" s="13">
        <f t="shared" si="1"/>
        <v>0.5</v>
      </c>
      <c r="AW4" s="13">
        <f t="shared" si="1"/>
        <v>0.5</v>
      </c>
      <c r="AX4" s="13">
        <f t="shared" si="1"/>
        <v>0.84375</v>
      </c>
      <c r="AY4" s="13">
        <f t="shared" si="1"/>
        <v>0.5</v>
      </c>
      <c r="AZ4" s="13">
        <f t="shared" si="1"/>
        <v>0.921875</v>
      </c>
      <c r="BA4" s="26">
        <f>AVERAGE(C4:AZ4)</f>
        <v>0.56546874999999996</v>
      </c>
    </row>
    <row r="5" spans="2:53" ht="15.75" thickBot="1" x14ac:dyDescent="0.3">
      <c r="B5" s="30" t="s">
        <v>60</v>
      </c>
      <c r="C5" s="35">
        <v>0.25</v>
      </c>
      <c r="D5" s="35">
        <v>0.25</v>
      </c>
      <c r="E5" s="35">
        <v>0.25</v>
      </c>
      <c r="F5" s="35">
        <v>0.25</v>
      </c>
      <c r="G5" s="35">
        <v>0.25</v>
      </c>
      <c r="H5" s="35">
        <v>0.25</v>
      </c>
      <c r="I5" s="35">
        <v>0.25</v>
      </c>
      <c r="J5" s="35">
        <v>0.25</v>
      </c>
      <c r="K5" s="35">
        <v>0.25</v>
      </c>
      <c r="L5" s="35">
        <v>0.25</v>
      </c>
      <c r="M5" s="35">
        <v>0.25</v>
      </c>
      <c r="N5" s="35">
        <v>0.25</v>
      </c>
      <c r="O5" s="35">
        <v>0.25</v>
      </c>
      <c r="P5" s="35">
        <v>0.25</v>
      </c>
      <c r="Q5" s="35">
        <v>0.25</v>
      </c>
      <c r="R5" s="35">
        <v>0.25</v>
      </c>
      <c r="S5" s="35">
        <v>0.25</v>
      </c>
      <c r="T5" s="35">
        <v>0.66666666666666596</v>
      </c>
      <c r="U5" s="35">
        <v>0.25</v>
      </c>
      <c r="V5" s="35">
        <v>0.72057264050901304</v>
      </c>
      <c r="W5" s="35">
        <v>0.85039470333587897</v>
      </c>
      <c r="X5" s="35">
        <v>0.25</v>
      </c>
      <c r="Y5" s="35">
        <v>0.25</v>
      </c>
      <c r="Z5" s="35">
        <v>0.9</v>
      </c>
      <c r="AA5" s="35">
        <v>0.25</v>
      </c>
      <c r="AB5" s="35">
        <v>0.25</v>
      </c>
      <c r="AC5" s="35">
        <v>0.78891928864569005</v>
      </c>
      <c r="AD5" s="35">
        <v>0.69433198380566796</v>
      </c>
      <c r="AE5" s="35">
        <v>0.25</v>
      </c>
      <c r="AF5" s="35">
        <v>0.25</v>
      </c>
      <c r="AG5" s="35">
        <v>0.25</v>
      </c>
      <c r="AH5" s="35">
        <v>0.83684210526315705</v>
      </c>
      <c r="AI5" s="35">
        <v>0.25</v>
      </c>
      <c r="AJ5" s="35">
        <v>0.25</v>
      </c>
      <c r="AK5" s="35">
        <v>0.92666666666666597</v>
      </c>
      <c r="AL5" s="35">
        <v>0.25</v>
      </c>
      <c r="AM5" s="35">
        <v>0.25</v>
      </c>
      <c r="AN5" s="35">
        <v>0.25</v>
      </c>
      <c r="AO5" s="35">
        <v>0.25</v>
      </c>
      <c r="AP5" s="35">
        <v>0.25</v>
      </c>
      <c r="AQ5" s="35">
        <v>0.25</v>
      </c>
      <c r="AR5" s="35">
        <v>0.79716520039100602</v>
      </c>
      <c r="AS5" s="35">
        <v>0.25</v>
      </c>
      <c r="AT5" s="35">
        <v>0.25</v>
      </c>
      <c r="AU5" s="35">
        <v>0.25</v>
      </c>
      <c r="AV5" s="35">
        <v>0.25</v>
      </c>
      <c r="AW5" s="35">
        <v>0.25</v>
      </c>
      <c r="AX5" s="35">
        <v>0.88095238095238004</v>
      </c>
      <c r="AY5" s="35">
        <v>0.25</v>
      </c>
      <c r="AZ5" s="35">
        <v>0.93243243243243201</v>
      </c>
      <c r="BA5" s="25"/>
    </row>
    <row r="6" spans="2:53" ht="15.75" thickBot="1" x14ac:dyDescent="0.3">
      <c r="B6" s="12" t="s">
        <v>2</v>
      </c>
      <c r="C6" s="13">
        <f t="shared" ref="C6:AH6" si="2">AVERAGE(C5:C5)</f>
        <v>0.25</v>
      </c>
      <c r="D6" s="14">
        <f t="shared" si="2"/>
        <v>0.25</v>
      </c>
      <c r="E6" s="14">
        <f t="shared" si="2"/>
        <v>0.25</v>
      </c>
      <c r="F6" s="14">
        <f t="shared" si="2"/>
        <v>0.25</v>
      </c>
      <c r="G6" s="14">
        <f t="shared" si="2"/>
        <v>0.25</v>
      </c>
      <c r="H6" s="14">
        <f t="shared" si="2"/>
        <v>0.25</v>
      </c>
      <c r="I6" s="14">
        <f t="shared" si="2"/>
        <v>0.25</v>
      </c>
      <c r="J6" s="14">
        <f t="shared" si="2"/>
        <v>0.25</v>
      </c>
      <c r="K6" s="14">
        <f t="shared" si="2"/>
        <v>0.25</v>
      </c>
      <c r="L6" s="14">
        <f t="shared" si="2"/>
        <v>0.25</v>
      </c>
      <c r="M6" s="14">
        <f t="shared" si="2"/>
        <v>0.25</v>
      </c>
      <c r="N6" s="14">
        <f t="shared" si="2"/>
        <v>0.25</v>
      </c>
      <c r="O6" s="14">
        <f t="shared" si="2"/>
        <v>0.25</v>
      </c>
      <c r="P6" s="14">
        <f t="shared" si="2"/>
        <v>0.25</v>
      </c>
      <c r="Q6" s="14">
        <f t="shared" si="2"/>
        <v>0.25</v>
      </c>
      <c r="R6" s="14">
        <f t="shared" si="2"/>
        <v>0.25</v>
      </c>
      <c r="S6" s="14">
        <f t="shared" si="2"/>
        <v>0.25</v>
      </c>
      <c r="T6" s="14">
        <f t="shared" si="2"/>
        <v>0.66666666666666596</v>
      </c>
      <c r="U6" s="14">
        <f t="shared" si="2"/>
        <v>0.25</v>
      </c>
      <c r="V6" s="14">
        <f t="shared" si="2"/>
        <v>0.72057264050901304</v>
      </c>
      <c r="W6" s="14">
        <f t="shared" si="2"/>
        <v>0.85039470333587897</v>
      </c>
      <c r="X6" s="14">
        <f t="shared" si="2"/>
        <v>0.25</v>
      </c>
      <c r="Y6" s="14">
        <f t="shared" si="2"/>
        <v>0.25</v>
      </c>
      <c r="Z6" s="14">
        <f t="shared" si="2"/>
        <v>0.9</v>
      </c>
      <c r="AA6" s="15">
        <f t="shared" si="2"/>
        <v>0.25</v>
      </c>
      <c r="AB6" s="16">
        <f t="shared" si="2"/>
        <v>0.25</v>
      </c>
      <c r="AC6" s="16">
        <f t="shared" si="2"/>
        <v>0.78891928864569005</v>
      </c>
      <c r="AD6" s="16">
        <f t="shared" si="2"/>
        <v>0.69433198380566796</v>
      </c>
      <c r="AE6" s="16">
        <f t="shared" si="2"/>
        <v>0.25</v>
      </c>
      <c r="AF6" s="16">
        <f t="shared" si="2"/>
        <v>0.25</v>
      </c>
      <c r="AG6" s="16">
        <f t="shared" si="2"/>
        <v>0.25</v>
      </c>
      <c r="AH6" s="16">
        <f t="shared" si="2"/>
        <v>0.83684210526315705</v>
      </c>
      <c r="AI6" s="16">
        <f t="shared" ref="AI6:AZ6" si="3">AVERAGE(AI5:AI5)</f>
        <v>0.25</v>
      </c>
      <c r="AJ6" s="16">
        <f t="shared" si="3"/>
        <v>0.25</v>
      </c>
      <c r="AK6" s="16">
        <f t="shared" si="3"/>
        <v>0.92666666666666597</v>
      </c>
      <c r="AL6" s="16">
        <f t="shared" si="3"/>
        <v>0.25</v>
      </c>
      <c r="AM6" s="16">
        <f t="shared" si="3"/>
        <v>0.25</v>
      </c>
      <c r="AN6" s="16">
        <f t="shared" si="3"/>
        <v>0.25</v>
      </c>
      <c r="AO6" s="16">
        <f t="shared" si="3"/>
        <v>0.25</v>
      </c>
      <c r="AP6" s="16">
        <f t="shared" si="3"/>
        <v>0.25</v>
      </c>
      <c r="AQ6" s="16">
        <f t="shared" si="3"/>
        <v>0.25</v>
      </c>
      <c r="AR6" s="16">
        <f t="shared" si="3"/>
        <v>0.79716520039100602</v>
      </c>
      <c r="AS6" s="16">
        <f t="shared" si="3"/>
        <v>0.25</v>
      </c>
      <c r="AT6" s="16">
        <f t="shared" si="3"/>
        <v>0.25</v>
      </c>
      <c r="AU6" s="16">
        <f t="shared" si="3"/>
        <v>0.25</v>
      </c>
      <c r="AV6" s="16">
        <f t="shared" si="3"/>
        <v>0.25</v>
      </c>
      <c r="AW6" s="16">
        <f t="shared" si="3"/>
        <v>0.25</v>
      </c>
      <c r="AX6" s="16">
        <f t="shared" si="3"/>
        <v>0.88095238095238004</v>
      </c>
      <c r="AY6" s="16">
        <f t="shared" si="3"/>
        <v>0.25</v>
      </c>
      <c r="AZ6" s="17">
        <f t="shared" si="3"/>
        <v>0.93243243243243201</v>
      </c>
      <c r="BA6" s="26">
        <f t="shared" ref="BA6:BA14" si="4">AVERAGE(C6:AZ6)</f>
        <v>0.37489888137337113</v>
      </c>
    </row>
    <row r="7" spans="2:53" ht="15.75" thickBot="1" x14ac:dyDescent="0.3">
      <c r="B7" s="29" t="s">
        <v>19</v>
      </c>
      <c r="C7" s="35">
        <v>1</v>
      </c>
      <c r="D7" s="35">
        <v>1</v>
      </c>
      <c r="E7" s="35">
        <v>1</v>
      </c>
      <c r="F7" s="35">
        <v>1</v>
      </c>
      <c r="G7" s="35">
        <v>1</v>
      </c>
      <c r="H7" s="35">
        <v>1</v>
      </c>
      <c r="I7" s="35">
        <v>1</v>
      </c>
      <c r="J7" s="35">
        <v>1</v>
      </c>
      <c r="K7" s="35">
        <v>1</v>
      </c>
      <c r="L7" s="35">
        <v>1</v>
      </c>
      <c r="M7" s="35">
        <v>1</v>
      </c>
      <c r="N7" s="35">
        <v>1</v>
      </c>
      <c r="O7" s="35">
        <v>1</v>
      </c>
      <c r="P7" s="35">
        <v>1</v>
      </c>
      <c r="Q7" s="35">
        <v>1</v>
      </c>
      <c r="R7" s="35">
        <v>1</v>
      </c>
      <c r="S7" s="35">
        <v>1</v>
      </c>
      <c r="T7" s="35">
        <v>0.46875</v>
      </c>
      <c r="U7" s="35">
        <v>1</v>
      </c>
      <c r="V7" s="35">
        <v>0.4375</v>
      </c>
      <c r="W7" s="35">
        <v>0.265625</v>
      </c>
      <c r="X7" s="35">
        <v>1</v>
      </c>
      <c r="Y7" s="35">
        <v>1</v>
      </c>
      <c r="Z7" s="35">
        <v>0.25</v>
      </c>
      <c r="AA7" s="35">
        <v>1</v>
      </c>
      <c r="AB7" s="35">
        <v>1</v>
      </c>
      <c r="AC7" s="35">
        <v>0.40625</v>
      </c>
      <c r="AD7" s="35">
        <v>0.40625</v>
      </c>
      <c r="AE7" s="35">
        <v>1</v>
      </c>
      <c r="AF7" s="35">
        <v>1</v>
      </c>
      <c r="AG7" s="35">
        <v>1</v>
      </c>
      <c r="AH7" s="35">
        <v>0.421875</v>
      </c>
      <c r="AI7" s="35">
        <v>1</v>
      </c>
      <c r="AJ7" s="35">
        <v>1</v>
      </c>
      <c r="AK7" s="35">
        <v>0</v>
      </c>
      <c r="AL7" s="35">
        <v>1</v>
      </c>
      <c r="AM7" s="35">
        <v>1</v>
      </c>
      <c r="AN7" s="35">
        <v>1</v>
      </c>
      <c r="AO7" s="35">
        <v>1</v>
      </c>
      <c r="AP7" s="35">
        <v>1</v>
      </c>
      <c r="AQ7" s="35">
        <v>1</v>
      </c>
      <c r="AR7" s="35">
        <v>0.21875</v>
      </c>
      <c r="AS7" s="35">
        <v>1</v>
      </c>
      <c r="AT7" s="35">
        <v>1</v>
      </c>
      <c r="AU7" s="35">
        <v>1</v>
      </c>
      <c r="AV7" s="35">
        <v>1</v>
      </c>
      <c r="AW7" s="35">
        <v>1</v>
      </c>
      <c r="AX7" s="35">
        <v>0</v>
      </c>
      <c r="AY7" s="35">
        <v>1</v>
      </c>
      <c r="AZ7" s="35">
        <v>0.15625</v>
      </c>
      <c r="BA7" s="25"/>
    </row>
    <row r="8" spans="2:53" ht="15.75" thickBot="1" x14ac:dyDescent="0.3">
      <c r="B8" s="12" t="s">
        <v>2</v>
      </c>
      <c r="C8" s="13">
        <f t="shared" ref="C8:AH8" si="5">AVERAGE(C7:C7)</f>
        <v>1</v>
      </c>
      <c r="D8" s="14">
        <f t="shared" si="5"/>
        <v>1</v>
      </c>
      <c r="E8" s="14">
        <f t="shared" si="5"/>
        <v>1</v>
      </c>
      <c r="F8" s="14">
        <f t="shared" si="5"/>
        <v>1</v>
      </c>
      <c r="G8" s="14">
        <f t="shared" si="5"/>
        <v>1</v>
      </c>
      <c r="H8" s="14">
        <f t="shared" si="5"/>
        <v>1</v>
      </c>
      <c r="I8" s="14">
        <f t="shared" si="5"/>
        <v>1</v>
      </c>
      <c r="J8" s="14">
        <f t="shared" si="5"/>
        <v>1</v>
      </c>
      <c r="K8" s="14">
        <f t="shared" si="5"/>
        <v>1</v>
      </c>
      <c r="L8" s="14">
        <f t="shared" si="5"/>
        <v>1</v>
      </c>
      <c r="M8" s="14">
        <f t="shared" si="5"/>
        <v>1</v>
      </c>
      <c r="N8" s="14">
        <f t="shared" si="5"/>
        <v>1</v>
      </c>
      <c r="O8" s="14">
        <f t="shared" si="5"/>
        <v>1</v>
      </c>
      <c r="P8" s="14">
        <f t="shared" si="5"/>
        <v>1</v>
      </c>
      <c r="Q8" s="14">
        <f t="shared" si="5"/>
        <v>1</v>
      </c>
      <c r="R8" s="14">
        <f t="shared" si="5"/>
        <v>1</v>
      </c>
      <c r="S8" s="14">
        <f t="shared" si="5"/>
        <v>1</v>
      </c>
      <c r="T8" s="14">
        <f t="shared" si="5"/>
        <v>0.46875</v>
      </c>
      <c r="U8" s="14">
        <f t="shared" si="5"/>
        <v>1</v>
      </c>
      <c r="V8" s="14">
        <f t="shared" si="5"/>
        <v>0.4375</v>
      </c>
      <c r="W8" s="14">
        <f t="shared" si="5"/>
        <v>0.265625</v>
      </c>
      <c r="X8" s="14">
        <f t="shared" si="5"/>
        <v>1</v>
      </c>
      <c r="Y8" s="14">
        <f t="shared" si="5"/>
        <v>1</v>
      </c>
      <c r="Z8" s="14">
        <f t="shared" si="5"/>
        <v>0.25</v>
      </c>
      <c r="AA8" s="15">
        <f t="shared" si="5"/>
        <v>1</v>
      </c>
      <c r="AB8" s="13">
        <f t="shared" si="5"/>
        <v>1</v>
      </c>
      <c r="AC8" s="14">
        <f t="shared" si="5"/>
        <v>0.40625</v>
      </c>
      <c r="AD8" s="14">
        <f t="shared" si="5"/>
        <v>0.40625</v>
      </c>
      <c r="AE8" s="14">
        <f t="shared" si="5"/>
        <v>1</v>
      </c>
      <c r="AF8" s="14">
        <f t="shared" si="5"/>
        <v>1</v>
      </c>
      <c r="AG8" s="14">
        <f t="shared" si="5"/>
        <v>1</v>
      </c>
      <c r="AH8" s="14">
        <f t="shared" si="5"/>
        <v>0.421875</v>
      </c>
      <c r="AI8" s="14">
        <f t="shared" ref="AI8:AZ8" si="6">AVERAGE(AI7:AI7)</f>
        <v>1</v>
      </c>
      <c r="AJ8" s="14">
        <f t="shared" si="6"/>
        <v>1</v>
      </c>
      <c r="AK8" s="14">
        <f t="shared" si="6"/>
        <v>0</v>
      </c>
      <c r="AL8" s="14">
        <f t="shared" si="6"/>
        <v>1</v>
      </c>
      <c r="AM8" s="14">
        <f t="shared" si="6"/>
        <v>1</v>
      </c>
      <c r="AN8" s="14">
        <f t="shared" si="6"/>
        <v>1</v>
      </c>
      <c r="AO8" s="14">
        <f t="shared" si="6"/>
        <v>1</v>
      </c>
      <c r="AP8" s="14">
        <f t="shared" si="6"/>
        <v>1</v>
      </c>
      <c r="AQ8" s="14">
        <f t="shared" si="6"/>
        <v>1</v>
      </c>
      <c r="AR8" s="14">
        <f t="shared" si="6"/>
        <v>0.21875</v>
      </c>
      <c r="AS8" s="14">
        <f t="shared" si="6"/>
        <v>1</v>
      </c>
      <c r="AT8" s="14">
        <f t="shared" si="6"/>
        <v>1</v>
      </c>
      <c r="AU8" s="14">
        <f t="shared" si="6"/>
        <v>1</v>
      </c>
      <c r="AV8" s="14">
        <f t="shared" si="6"/>
        <v>1</v>
      </c>
      <c r="AW8" s="14">
        <f t="shared" si="6"/>
        <v>1</v>
      </c>
      <c r="AX8" s="14">
        <f t="shared" si="6"/>
        <v>0</v>
      </c>
      <c r="AY8" s="14">
        <f t="shared" si="6"/>
        <v>1</v>
      </c>
      <c r="AZ8" s="15">
        <f t="shared" si="6"/>
        <v>0.15625</v>
      </c>
      <c r="BA8" s="26">
        <f t="shared" si="4"/>
        <v>0.84062499999999996</v>
      </c>
    </row>
    <row r="9" spans="2:53" ht="15.75" thickBot="1" x14ac:dyDescent="0.3">
      <c r="B9" s="29" t="s">
        <v>20</v>
      </c>
      <c r="C9" s="35">
        <v>1</v>
      </c>
      <c r="D9" s="35">
        <v>1</v>
      </c>
      <c r="E9" s="35">
        <v>1</v>
      </c>
      <c r="F9" s="35">
        <v>1</v>
      </c>
      <c r="G9" s="35">
        <v>1</v>
      </c>
      <c r="H9" s="35">
        <v>1</v>
      </c>
      <c r="I9" s="35">
        <v>1</v>
      </c>
      <c r="J9" s="35">
        <v>1</v>
      </c>
      <c r="K9" s="35">
        <v>1</v>
      </c>
      <c r="L9" s="35">
        <v>1</v>
      </c>
      <c r="M9" s="35">
        <v>1</v>
      </c>
      <c r="N9" s="35">
        <v>1</v>
      </c>
      <c r="O9" s="35">
        <v>1</v>
      </c>
      <c r="P9" s="35">
        <v>1</v>
      </c>
      <c r="Q9" s="35">
        <v>1</v>
      </c>
      <c r="R9" s="35">
        <v>1</v>
      </c>
      <c r="S9" s="35">
        <v>1</v>
      </c>
      <c r="T9" s="35">
        <v>0.78125</v>
      </c>
      <c r="U9" s="35">
        <v>1</v>
      </c>
      <c r="V9" s="35">
        <v>0.84375</v>
      </c>
      <c r="W9" s="35">
        <v>0.9375</v>
      </c>
      <c r="X9" s="35">
        <v>1</v>
      </c>
      <c r="Y9" s="35">
        <v>1</v>
      </c>
      <c r="Z9" s="35">
        <v>1</v>
      </c>
      <c r="AA9" s="35">
        <v>1</v>
      </c>
      <c r="AB9" s="35">
        <v>1</v>
      </c>
      <c r="AC9" s="35">
        <v>0.921875</v>
      </c>
      <c r="AD9" s="35">
        <v>0.78125</v>
      </c>
      <c r="AE9" s="35">
        <v>1</v>
      </c>
      <c r="AF9" s="35">
        <v>1</v>
      </c>
      <c r="AG9" s="35">
        <v>1</v>
      </c>
      <c r="AH9" s="35">
        <v>0.984375</v>
      </c>
      <c r="AI9" s="35">
        <v>1</v>
      </c>
      <c r="AJ9" s="35">
        <v>1</v>
      </c>
      <c r="AK9" s="35">
        <v>0.828125</v>
      </c>
      <c r="AL9" s="35">
        <v>1</v>
      </c>
      <c r="AM9" s="35">
        <v>1</v>
      </c>
      <c r="AN9" s="35">
        <v>1</v>
      </c>
      <c r="AO9" s="35">
        <v>1</v>
      </c>
      <c r="AP9" s="35">
        <v>1</v>
      </c>
      <c r="AQ9" s="35">
        <v>1</v>
      </c>
      <c r="AR9" s="35">
        <v>0.8125</v>
      </c>
      <c r="AS9" s="35">
        <v>1</v>
      </c>
      <c r="AT9" s="35">
        <v>1</v>
      </c>
      <c r="AU9" s="35">
        <v>1</v>
      </c>
      <c r="AV9" s="35">
        <v>1</v>
      </c>
      <c r="AW9" s="35">
        <v>1</v>
      </c>
      <c r="AX9" s="35">
        <v>0.6875</v>
      </c>
      <c r="AY9" s="35">
        <v>1</v>
      </c>
      <c r="AZ9" s="35">
        <v>1</v>
      </c>
      <c r="BA9" s="25"/>
    </row>
    <row r="10" spans="2:53" ht="15.75" thickBot="1" x14ac:dyDescent="0.3">
      <c r="B10" s="12" t="s">
        <v>2</v>
      </c>
      <c r="C10" s="16">
        <f t="shared" ref="C10:AH10" si="7">AVERAGE(C9:C9)</f>
        <v>1</v>
      </c>
      <c r="D10" s="16">
        <f t="shared" si="7"/>
        <v>1</v>
      </c>
      <c r="E10" s="16">
        <f t="shared" si="7"/>
        <v>1</v>
      </c>
      <c r="F10" s="16">
        <f t="shared" si="7"/>
        <v>1</v>
      </c>
      <c r="G10" s="16">
        <f t="shared" si="7"/>
        <v>1</v>
      </c>
      <c r="H10" s="16">
        <f t="shared" si="7"/>
        <v>1</v>
      </c>
      <c r="I10" s="16">
        <f t="shared" si="7"/>
        <v>1</v>
      </c>
      <c r="J10" s="16">
        <f t="shared" si="7"/>
        <v>1</v>
      </c>
      <c r="K10" s="16">
        <f t="shared" si="7"/>
        <v>1</v>
      </c>
      <c r="L10" s="16">
        <f t="shared" si="7"/>
        <v>1</v>
      </c>
      <c r="M10" s="16">
        <f t="shared" si="7"/>
        <v>1</v>
      </c>
      <c r="N10" s="16">
        <f t="shared" si="7"/>
        <v>1</v>
      </c>
      <c r="O10" s="16">
        <f t="shared" si="7"/>
        <v>1</v>
      </c>
      <c r="P10" s="16">
        <f t="shared" si="7"/>
        <v>1</v>
      </c>
      <c r="Q10" s="16">
        <f t="shared" si="7"/>
        <v>1</v>
      </c>
      <c r="R10" s="16">
        <f t="shared" si="7"/>
        <v>1</v>
      </c>
      <c r="S10" s="16">
        <f t="shared" si="7"/>
        <v>1</v>
      </c>
      <c r="T10" s="16">
        <f t="shared" si="7"/>
        <v>0.78125</v>
      </c>
      <c r="U10" s="16">
        <f t="shared" si="7"/>
        <v>1</v>
      </c>
      <c r="V10" s="16">
        <f t="shared" si="7"/>
        <v>0.84375</v>
      </c>
      <c r="W10" s="16">
        <f t="shared" si="7"/>
        <v>0.9375</v>
      </c>
      <c r="X10" s="16">
        <f t="shared" si="7"/>
        <v>1</v>
      </c>
      <c r="Y10" s="16">
        <f t="shared" si="7"/>
        <v>1</v>
      </c>
      <c r="Z10" s="16">
        <f t="shared" si="7"/>
        <v>1</v>
      </c>
      <c r="AA10" s="17">
        <f t="shared" si="7"/>
        <v>1</v>
      </c>
      <c r="AB10" s="16">
        <f t="shared" si="7"/>
        <v>1</v>
      </c>
      <c r="AC10" s="16">
        <f t="shared" si="7"/>
        <v>0.921875</v>
      </c>
      <c r="AD10" s="16">
        <f t="shared" si="7"/>
        <v>0.78125</v>
      </c>
      <c r="AE10" s="16">
        <f t="shared" si="7"/>
        <v>1</v>
      </c>
      <c r="AF10" s="16">
        <f t="shared" si="7"/>
        <v>1</v>
      </c>
      <c r="AG10" s="16">
        <f t="shared" si="7"/>
        <v>1</v>
      </c>
      <c r="AH10" s="16">
        <f t="shared" si="7"/>
        <v>0.984375</v>
      </c>
      <c r="AI10" s="16">
        <f t="shared" ref="AI10:AZ10" si="8">AVERAGE(AI9:AI9)</f>
        <v>1</v>
      </c>
      <c r="AJ10" s="16">
        <f t="shared" si="8"/>
        <v>1</v>
      </c>
      <c r="AK10" s="16">
        <f t="shared" si="8"/>
        <v>0.828125</v>
      </c>
      <c r="AL10" s="16">
        <f t="shared" si="8"/>
        <v>1</v>
      </c>
      <c r="AM10" s="16">
        <f t="shared" si="8"/>
        <v>1</v>
      </c>
      <c r="AN10" s="16">
        <f t="shared" si="8"/>
        <v>1</v>
      </c>
      <c r="AO10" s="16">
        <f t="shared" si="8"/>
        <v>1</v>
      </c>
      <c r="AP10" s="16">
        <f t="shared" si="8"/>
        <v>1</v>
      </c>
      <c r="AQ10" s="16">
        <f t="shared" si="8"/>
        <v>1</v>
      </c>
      <c r="AR10" s="16">
        <f t="shared" si="8"/>
        <v>0.8125</v>
      </c>
      <c r="AS10" s="16">
        <f t="shared" si="8"/>
        <v>1</v>
      </c>
      <c r="AT10" s="16">
        <f t="shared" si="8"/>
        <v>1</v>
      </c>
      <c r="AU10" s="16">
        <f t="shared" si="8"/>
        <v>1</v>
      </c>
      <c r="AV10" s="16">
        <f t="shared" si="8"/>
        <v>1</v>
      </c>
      <c r="AW10" s="16">
        <f t="shared" si="8"/>
        <v>1</v>
      </c>
      <c r="AX10" s="16">
        <f t="shared" si="8"/>
        <v>0.6875</v>
      </c>
      <c r="AY10" s="16">
        <f t="shared" si="8"/>
        <v>1</v>
      </c>
      <c r="AZ10" s="17">
        <f t="shared" si="8"/>
        <v>1</v>
      </c>
      <c r="BA10" s="26">
        <f t="shared" si="4"/>
        <v>0.9715625</v>
      </c>
    </row>
    <row r="11" spans="2:53" ht="45.75" thickBot="1" x14ac:dyDescent="0.3">
      <c r="B11" s="32" t="s">
        <v>21</v>
      </c>
      <c r="C11" s="34">
        <f>1-C7</f>
        <v>0</v>
      </c>
      <c r="D11" s="34">
        <f t="shared" ref="D11:AZ11" si="9">1-D7</f>
        <v>0</v>
      </c>
      <c r="E11" s="34">
        <f t="shared" si="9"/>
        <v>0</v>
      </c>
      <c r="F11" s="34">
        <f t="shared" si="9"/>
        <v>0</v>
      </c>
      <c r="G11" s="34">
        <f t="shared" si="9"/>
        <v>0</v>
      </c>
      <c r="H11" s="34">
        <f t="shared" si="9"/>
        <v>0</v>
      </c>
      <c r="I11" s="34">
        <f t="shared" si="9"/>
        <v>0</v>
      </c>
      <c r="J11" s="34">
        <f t="shared" si="9"/>
        <v>0</v>
      </c>
      <c r="K11" s="34">
        <f t="shared" si="9"/>
        <v>0</v>
      </c>
      <c r="L11" s="34">
        <f t="shared" si="9"/>
        <v>0</v>
      </c>
      <c r="M11" s="34">
        <f t="shared" si="9"/>
        <v>0</v>
      </c>
      <c r="N11" s="34">
        <f t="shared" si="9"/>
        <v>0</v>
      </c>
      <c r="O11" s="34">
        <f t="shared" si="9"/>
        <v>0</v>
      </c>
      <c r="P11" s="34">
        <f t="shared" si="9"/>
        <v>0</v>
      </c>
      <c r="Q11" s="34">
        <f t="shared" si="9"/>
        <v>0</v>
      </c>
      <c r="R11" s="34">
        <f t="shared" si="9"/>
        <v>0</v>
      </c>
      <c r="S11" s="34">
        <f t="shared" si="9"/>
        <v>0</v>
      </c>
      <c r="T11" s="34">
        <f t="shared" si="9"/>
        <v>0.53125</v>
      </c>
      <c r="U11" s="34">
        <f t="shared" si="9"/>
        <v>0</v>
      </c>
      <c r="V11" s="34">
        <f t="shared" si="9"/>
        <v>0.5625</v>
      </c>
      <c r="W11" s="34">
        <f t="shared" si="9"/>
        <v>0.734375</v>
      </c>
      <c r="X11" s="34">
        <f t="shared" si="9"/>
        <v>0</v>
      </c>
      <c r="Y11" s="34">
        <f t="shared" si="9"/>
        <v>0</v>
      </c>
      <c r="Z11" s="34">
        <f t="shared" si="9"/>
        <v>0.75</v>
      </c>
      <c r="AA11" s="34">
        <f t="shared" si="9"/>
        <v>0</v>
      </c>
      <c r="AB11" s="34">
        <f t="shared" si="9"/>
        <v>0</v>
      </c>
      <c r="AC11" s="34">
        <f t="shared" si="9"/>
        <v>0.59375</v>
      </c>
      <c r="AD11" s="34">
        <f t="shared" si="9"/>
        <v>0.59375</v>
      </c>
      <c r="AE11" s="34">
        <f t="shared" si="9"/>
        <v>0</v>
      </c>
      <c r="AF11" s="34">
        <f t="shared" si="9"/>
        <v>0</v>
      </c>
      <c r="AG11" s="34">
        <f t="shared" si="9"/>
        <v>0</v>
      </c>
      <c r="AH11" s="34">
        <f t="shared" si="9"/>
        <v>0.578125</v>
      </c>
      <c r="AI11" s="34">
        <f t="shared" si="9"/>
        <v>0</v>
      </c>
      <c r="AJ11" s="34">
        <f t="shared" si="9"/>
        <v>0</v>
      </c>
      <c r="AK11" s="34">
        <f t="shared" si="9"/>
        <v>1</v>
      </c>
      <c r="AL11" s="34">
        <f t="shared" si="9"/>
        <v>0</v>
      </c>
      <c r="AM11" s="34">
        <f t="shared" si="9"/>
        <v>0</v>
      </c>
      <c r="AN11" s="34">
        <f t="shared" si="9"/>
        <v>0</v>
      </c>
      <c r="AO11" s="34">
        <f t="shared" si="9"/>
        <v>0</v>
      </c>
      <c r="AP11" s="34">
        <f t="shared" si="9"/>
        <v>0</v>
      </c>
      <c r="AQ11" s="34">
        <f t="shared" si="9"/>
        <v>0</v>
      </c>
      <c r="AR11" s="34">
        <f t="shared" si="9"/>
        <v>0.78125</v>
      </c>
      <c r="AS11" s="34">
        <f t="shared" si="9"/>
        <v>0</v>
      </c>
      <c r="AT11" s="34">
        <f t="shared" si="9"/>
        <v>0</v>
      </c>
      <c r="AU11" s="34">
        <f t="shared" si="9"/>
        <v>0</v>
      </c>
      <c r="AV11" s="34">
        <f t="shared" si="9"/>
        <v>0</v>
      </c>
      <c r="AW11" s="34">
        <f t="shared" si="9"/>
        <v>0</v>
      </c>
      <c r="AX11" s="34">
        <f t="shared" si="9"/>
        <v>1</v>
      </c>
      <c r="AY11" s="34">
        <f t="shared" si="9"/>
        <v>0</v>
      </c>
      <c r="AZ11" s="34">
        <f t="shared" si="9"/>
        <v>0.84375</v>
      </c>
      <c r="BA11" s="9"/>
    </row>
    <row r="12" spans="2:53" ht="15.75" thickBot="1" x14ac:dyDescent="0.3">
      <c r="B12" s="12" t="s">
        <v>2</v>
      </c>
      <c r="C12" s="13">
        <f t="shared" ref="C12:AH12" si="10">AVERAGE(C11:C11)</f>
        <v>0</v>
      </c>
      <c r="D12" s="14">
        <f t="shared" si="10"/>
        <v>0</v>
      </c>
      <c r="E12" s="14">
        <f t="shared" si="10"/>
        <v>0</v>
      </c>
      <c r="F12" s="14">
        <f t="shared" si="10"/>
        <v>0</v>
      </c>
      <c r="G12" s="14">
        <f t="shared" si="10"/>
        <v>0</v>
      </c>
      <c r="H12" s="14">
        <f t="shared" si="10"/>
        <v>0</v>
      </c>
      <c r="I12" s="14">
        <f t="shared" si="10"/>
        <v>0</v>
      </c>
      <c r="J12" s="14">
        <f t="shared" si="10"/>
        <v>0</v>
      </c>
      <c r="K12" s="14">
        <f t="shared" si="10"/>
        <v>0</v>
      </c>
      <c r="L12" s="14">
        <f t="shared" si="10"/>
        <v>0</v>
      </c>
      <c r="M12" s="14">
        <f t="shared" si="10"/>
        <v>0</v>
      </c>
      <c r="N12" s="14">
        <f t="shared" si="10"/>
        <v>0</v>
      </c>
      <c r="O12" s="14">
        <f t="shared" si="10"/>
        <v>0</v>
      </c>
      <c r="P12" s="14">
        <f t="shared" si="10"/>
        <v>0</v>
      </c>
      <c r="Q12" s="14">
        <f t="shared" si="10"/>
        <v>0</v>
      </c>
      <c r="R12" s="14">
        <f t="shared" si="10"/>
        <v>0</v>
      </c>
      <c r="S12" s="14">
        <f t="shared" si="10"/>
        <v>0</v>
      </c>
      <c r="T12" s="14">
        <f t="shared" si="10"/>
        <v>0.53125</v>
      </c>
      <c r="U12" s="14">
        <f t="shared" si="10"/>
        <v>0</v>
      </c>
      <c r="V12" s="14">
        <f t="shared" si="10"/>
        <v>0.5625</v>
      </c>
      <c r="W12" s="14">
        <f t="shared" si="10"/>
        <v>0.734375</v>
      </c>
      <c r="X12" s="14">
        <f t="shared" si="10"/>
        <v>0</v>
      </c>
      <c r="Y12" s="14">
        <f t="shared" si="10"/>
        <v>0</v>
      </c>
      <c r="Z12" s="14">
        <f t="shared" si="10"/>
        <v>0.75</v>
      </c>
      <c r="AA12" s="15">
        <f t="shared" si="10"/>
        <v>0</v>
      </c>
      <c r="AB12" s="13">
        <f t="shared" si="10"/>
        <v>0</v>
      </c>
      <c r="AC12" s="14">
        <f t="shared" si="10"/>
        <v>0.59375</v>
      </c>
      <c r="AD12" s="14">
        <f t="shared" si="10"/>
        <v>0.59375</v>
      </c>
      <c r="AE12" s="14">
        <f t="shared" si="10"/>
        <v>0</v>
      </c>
      <c r="AF12" s="14">
        <f t="shared" si="10"/>
        <v>0</v>
      </c>
      <c r="AG12" s="14">
        <f t="shared" si="10"/>
        <v>0</v>
      </c>
      <c r="AH12" s="14">
        <f t="shared" si="10"/>
        <v>0.578125</v>
      </c>
      <c r="AI12" s="14">
        <f t="shared" ref="AI12:AZ12" si="11">AVERAGE(AI11:AI11)</f>
        <v>0</v>
      </c>
      <c r="AJ12" s="14">
        <f t="shared" si="11"/>
        <v>0</v>
      </c>
      <c r="AK12" s="14">
        <f t="shared" si="11"/>
        <v>1</v>
      </c>
      <c r="AL12" s="14">
        <f t="shared" si="11"/>
        <v>0</v>
      </c>
      <c r="AM12" s="14">
        <f t="shared" si="11"/>
        <v>0</v>
      </c>
      <c r="AN12" s="14">
        <f t="shared" si="11"/>
        <v>0</v>
      </c>
      <c r="AO12" s="14">
        <f t="shared" si="11"/>
        <v>0</v>
      </c>
      <c r="AP12" s="14">
        <f t="shared" si="11"/>
        <v>0</v>
      </c>
      <c r="AQ12" s="14">
        <f t="shared" si="11"/>
        <v>0</v>
      </c>
      <c r="AR12" s="14">
        <f t="shared" si="11"/>
        <v>0.78125</v>
      </c>
      <c r="AS12" s="14">
        <f t="shared" si="11"/>
        <v>0</v>
      </c>
      <c r="AT12" s="14">
        <f t="shared" si="11"/>
        <v>0</v>
      </c>
      <c r="AU12" s="14">
        <f t="shared" si="11"/>
        <v>0</v>
      </c>
      <c r="AV12" s="14">
        <f t="shared" si="11"/>
        <v>0</v>
      </c>
      <c r="AW12" s="14">
        <f t="shared" si="11"/>
        <v>0</v>
      </c>
      <c r="AX12" s="14">
        <f t="shared" si="11"/>
        <v>1</v>
      </c>
      <c r="AY12" s="14">
        <f t="shared" si="11"/>
        <v>0</v>
      </c>
      <c r="AZ12" s="15">
        <f t="shared" si="11"/>
        <v>0.84375</v>
      </c>
      <c r="BA12" s="26">
        <f t="shared" si="4"/>
        <v>0.15937499999999999</v>
      </c>
    </row>
    <row r="13" spans="2:53" ht="45.75" thickBot="1" x14ac:dyDescent="0.3">
      <c r="B13" s="31" t="s">
        <v>22</v>
      </c>
      <c r="C13" s="34">
        <f>1-C9</f>
        <v>0</v>
      </c>
      <c r="D13" s="34">
        <f t="shared" ref="D13:AZ13" si="12">1-D9</f>
        <v>0</v>
      </c>
      <c r="E13" s="34">
        <f t="shared" si="12"/>
        <v>0</v>
      </c>
      <c r="F13" s="34">
        <f t="shared" si="12"/>
        <v>0</v>
      </c>
      <c r="G13" s="34">
        <f t="shared" si="12"/>
        <v>0</v>
      </c>
      <c r="H13" s="34">
        <f t="shared" si="12"/>
        <v>0</v>
      </c>
      <c r="I13" s="34">
        <f t="shared" si="12"/>
        <v>0</v>
      </c>
      <c r="J13" s="34">
        <f t="shared" si="12"/>
        <v>0</v>
      </c>
      <c r="K13" s="34">
        <f t="shared" si="12"/>
        <v>0</v>
      </c>
      <c r="L13" s="34">
        <f t="shared" si="12"/>
        <v>0</v>
      </c>
      <c r="M13" s="34">
        <f t="shared" si="12"/>
        <v>0</v>
      </c>
      <c r="N13" s="34">
        <f t="shared" si="12"/>
        <v>0</v>
      </c>
      <c r="O13" s="34">
        <f t="shared" si="12"/>
        <v>0</v>
      </c>
      <c r="P13" s="34">
        <f t="shared" si="12"/>
        <v>0</v>
      </c>
      <c r="Q13" s="34">
        <f t="shared" si="12"/>
        <v>0</v>
      </c>
      <c r="R13" s="34">
        <f t="shared" si="12"/>
        <v>0</v>
      </c>
      <c r="S13" s="34">
        <f t="shared" si="12"/>
        <v>0</v>
      </c>
      <c r="T13" s="34">
        <f t="shared" si="12"/>
        <v>0.21875</v>
      </c>
      <c r="U13" s="34">
        <f t="shared" si="12"/>
        <v>0</v>
      </c>
      <c r="V13" s="34">
        <f t="shared" si="12"/>
        <v>0.15625</v>
      </c>
      <c r="W13" s="34">
        <f t="shared" si="12"/>
        <v>6.25E-2</v>
      </c>
      <c r="X13" s="34">
        <f t="shared" si="12"/>
        <v>0</v>
      </c>
      <c r="Y13" s="34">
        <f t="shared" si="12"/>
        <v>0</v>
      </c>
      <c r="Z13" s="34">
        <f t="shared" si="12"/>
        <v>0</v>
      </c>
      <c r="AA13" s="34">
        <f t="shared" si="12"/>
        <v>0</v>
      </c>
      <c r="AB13" s="34">
        <f t="shared" si="12"/>
        <v>0</v>
      </c>
      <c r="AC13" s="34">
        <f t="shared" si="12"/>
        <v>7.8125E-2</v>
      </c>
      <c r="AD13" s="34">
        <f t="shared" si="12"/>
        <v>0.21875</v>
      </c>
      <c r="AE13" s="34">
        <f t="shared" si="12"/>
        <v>0</v>
      </c>
      <c r="AF13" s="34">
        <f t="shared" si="12"/>
        <v>0</v>
      </c>
      <c r="AG13" s="34">
        <f t="shared" si="12"/>
        <v>0</v>
      </c>
      <c r="AH13" s="34">
        <f t="shared" si="12"/>
        <v>1.5625E-2</v>
      </c>
      <c r="AI13" s="34">
        <f t="shared" si="12"/>
        <v>0</v>
      </c>
      <c r="AJ13" s="34">
        <f t="shared" si="12"/>
        <v>0</v>
      </c>
      <c r="AK13" s="34">
        <f t="shared" si="12"/>
        <v>0.171875</v>
      </c>
      <c r="AL13" s="34">
        <f t="shared" si="12"/>
        <v>0</v>
      </c>
      <c r="AM13" s="34">
        <f t="shared" si="12"/>
        <v>0</v>
      </c>
      <c r="AN13" s="34">
        <f t="shared" si="12"/>
        <v>0</v>
      </c>
      <c r="AO13" s="34">
        <f t="shared" si="12"/>
        <v>0</v>
      </c>
      <c r="AP13" s="34">
        <f t="shared" si="12"/>
        <v>0</v>
      </c>
      <c r="AQ13" s="34">
        <f t="shared" si="12"/>
        <v>0</v>
      </c>
      <c r="AR13" s="34">
        <f t="shared" si="12"/>
        <v>0.1875</v>
      </c>
      <c r="AS13" s="34">
        <f t="shared" si="12"/>
        <v>0</v>
      </c>
      <c r="AT13" s="34">
        <f t="shared" si="12"/>
        <v>0</v>
      </c>
      <c r="AU13" s="34">
        <f t="shared" si="12"/>
        <v>0</v>
      </c>
      <c r="AV13" s="34">
        <f t="shared" si="12"/>
        <v>0</v>
      </c>
      <c r="AW13" s="34">
        <f t="shared" si="12"/>
        <v>0</v>
      </c>
      <c r="AX13" s="34">
        <f t="shared" si="12"/>
        <v>0.3125</v>
      </c>
      <c r="AY13" s="34">
        <f t="shared" si="12"/>
        <v>0</v>
      </c>
      <c r="AZ13" s="34">
        <f t="shared" si="12"/>
        <v>0</v>
      </c>
      <c r="BA13" s="25"/>
    </row>
    <row r="14" spans="2:53" ht="15.75" thickBot="1" x14ac:dyDescent="0.3">
      <c r="B14" s="12" t="s">
        <v>2</v>
      </c>
      <c r="C14" s="14">
        <f t="shared" ref="C14:AH14" si="13">AVERAGE(C13:C13)</f>
        <v>0</v>
      </c>
      <c r="D14" s="14">
        <f t="shared" si="13"/>
        <v>0</v>
      </c>
      <c r="E14" s="14">
        <f t="shared" si="13"/>
        <v>0</v>
      </c>
      <c r="F14" s="14">
        <f t="shared" si="13"/>
        <v>0</v>
      </c>
      <c r="G14" s="14">
        <f t="shared" si="13"/>
        <v>0</v>
      </c>
      <c r="H14" s="14">
        <f t="shared" si="13"/>
        <v>0</v>
      </c>
      <c r="I14" s="14">
        <f t="shared" si="13"/>
        <v>0</v>
      </c>
      <c r="J14" s="14">
        <f t="shared" si="13"/>
        <v>0</v>
      </c>
      <c r="K14" s="14">
        <f t="shared" si="13"/>
        <v>0</v>
      </c>
      <c r="L14" s="14">
        <f t="shared" si="13"/>
        <v>0</v>
      </c>
      <c r="M14" s="14">
        <f t="shared" si="13"/>
        <v>0</v>
      </c>
      <c r="N14" s="14">
        <f t="shared" si="13"/>
        <v>0</v>
      </c>
      <c r="O14" s="14">
        <f t="shared" si="13"/>
        <v>0</v>
      </c>
      <c r="P14" s="14">
        <f t="shared" si="13"/>
        <v>0</v>
      </c>
      <c r="Q14" s="14">
        <f t="shared" si="13"/>
        <v>0</v>
      </c>
      <c r="R14" s="14">
        <f t="shared" si="13"/>
        <v>0</v>
      </c>
      <c r="S14" s="14">
        <f t="shared" si="13"/>
        <v>0</v>
      </c>
      <c r="T14" s="14">
        <f t="shared" si="13"/>
        <v>0.21875</v>
      </c>
      <c r="U14" s="14">
        <f t="shared" si="13"/>
        <v>0</v>
      </c>
      <c r="V14" s="14">
        <f t="shared" si="13"/>
        <v>0.15625</v>
      </c>
      <c r="W14" s="14">
        <f t="shared" si="13"/>
        <v>6.25E-2</v>
      </c>
      <c r="X14" s="14">
        <f t="shared" si="13"/>
        <v>0</v>
      </c>
      <c r="Y14" s="14">
        <f t="shared" si="13"/>
        <v>0</v>
      </c>
      <c r="Z14" s="14">
        <f t="shared" si="13"/>
        <v>0</v>
      </c>
      <c r="AA14" s="15">
        <f t="shared" si="13"/>
        <v>0</v>
      </c>
      <c r="AB14" s="14">
        <f t="shared" si="13"/>
        <v>0</v>
      </c>
      <c r="AC14" s="14">
        <f t="shared" si="13"/>
        <v>7.8125E-2</v>
      </c>
      <c r="AD14" s="14">
        <f t="shared" si="13"/>
        <v>0.21875</v>
      </c>
      <c r="AE14" s="14">
        <f t="shared" si="13"/>
        <v>0</v>
      </c>
      <c r="AF14" s="14">
        <f t="shared" si="13"/>
        <v>0</v>
      </c>
      <c r="AG14" s="14">
        <f t="shared" si="13"/>
        <v>0</v>
      </c>
      <c r="AH14" s="14">
        <f t="shared" si="13"/>
        <v>1.5625E-2</v>
      </c>
      <c r="AI14" s="14">
        <f t="shared" ref="AI14:AZ14" si="14">AVERAGE(AI13:AI13)</f>
        <v>0</v>
      </c>
      <c r="AJ14" s="14">
        <f t="shared" si="14"/>
        <v>0</v>
      </c>
      <c r="AK14" s="14">
        <f t="shared" si="14"/>
        <v>0.171875</v>
      </c>
      <c r="AL14" s="14">
        <f t="shared" si="14"/>
        <v>0</v>
      </c>
      <c r="AM14" s="14">
        <f t="shared" si="14"/>
        <v>0</v>
      </c>
      <c r="AN14" s="14">
        <f t="shared" si="14"/>
        <v>0</v>
      </c>
      <c r="AO14" s="14">
        <f t="shared" si="14"/>
        <v>0</v>
      </c>
      <c r="AP14" s="14">
        <f t="shared" si="14"/>
        <v>0</v>
      </c>
      <c r="AQ14" s="14">
        <f t="shared" si="14"/>
        <v>0</v>
      </c>
      <c r="AR14" s="14">
        <f t="shared" si="14"/>
        <v>0.1875</v>
      </c>
      <c r="AS14" s="14">
        <f t="shared" si="14"/>
        <v>0</v>
      </c>
      <c r="AT14" s="14">
        <f t="shared" si="14"/>
        <v>0</v>
      </c>
      <c r="AU14" s="14">
        <f t="shared" si="14"/>
        <v>0</v>
      </c>
      <c r="AV14" s="14">
        <f t="shared" si="14"/>
        <v>0</v>
      </c>
      <c r="AW14" s="14">
        <f t="shared" si="14"/>
        <v>0</v>
      </c>
      <c r="AX14" s="14">
        <f t="shared" si="14"/>
        <v>0.3125</v>
      </c>
      <c r="AY14" s="14">
        <f t="shared" si="14"/>
        <v>0</v>
      </c>
      <c r="AZ14" s="15">
        <f t="shared" si="14"/>
        <v>0</v>
      </c>
      <c r="BA14" s="26">
        <f t="shared" si="4"/>
        <v>2.8437500000000001E-2</v>
      </c>
    </row>
    <row r="18" spans="13:35" x14ac:dyDescent="0.25"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</row>
    <row r="19" spans="13:35" ht="30.75" customHeight="1" thickBot="1" x14ac:dyDescent="0.3">
      <c r="M19" s="35"/>
      <c r="N19" s="35"/>
      <c r="O19" s="35"/>
      <c r="P19" s="299" t="s">
        <v>74</v>
      </c>
      <c r="Q19" s="300"/>
      <c r="R19" s="301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</row>
    <row r="20" spans="13:35" ht="15" customHeight="1" thickBot="1" x14ac:dyDescent="0.3">
      <c r="M20" s="35"/>
      <c r="N20" s="35"/>
      <c r="O20" s="48" t="s">
        <v>78</v>
      </c>
      <c r="P20" s="303" t="s">
        <v>62</v>
      </c>
      <c r="Q20" s="303"/>
      <c r="R20" s="304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</row>
    <row r="21" spans="13:35" x14ac:dyDescent="0.25">
      <c r="N21" s="35"/>
      <c r="O21" s="308" t="s">
        <v>18</v>
      </c>
      <c r="P21" s="291">
        <v>0.28570000000000001</v>
      </c>
      <c r="Q21" s="292"/>
      <c r="R21" s="293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</row>
    <row r="22" spans="13:35" x14ac:dyDescent="0.25">
      <c r="N22" s="35"/>
      <c r="O22" s="298"/>
      <c r="P22" s="294"/>
      <c r="Q22" s="295"/>
      <c r="R22" s="296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</row>
    <row r="23" spans="13:35" x14ac:dyDescent="0.25">
      <c r="N23" s="35"/>
      <c r="O23" s="287" t="s">
        <v>60</v>
      </c>
      <c r="P23" s="291">
        <v>5.8999999999999999E-3</v>
      </c>
      <c r="Q23" s="292"/>
      <c r="R23" s="293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</row>
    <row r="24" spans="13:35" x14ac:dyDescent="0.25">
      <c r="N24" s="35"/>
      <c r="O24" s="287"/>
      <c r="P24" s="294"/>
      <c r="Q24" s="295"/>
      <c r="R24" s="296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</row>
    <row r="25" spans="13:35" x14ac:dyDescent="0.25">
      <c r="N25" s="35"/>
      <c r="O25" s="287" t="s">
        <v>20</v>
      </c>
      <c r="P25" s="291">
        <v>1.9599999999999999E-2</v>
      </c>
      <c r="Q25" s="292"/>
      <c r="R25" s="293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</row>
    <row r="26" spans="13:35" x14ac:dyDescent="0.25">
      <c r="N26" s="35"/>
      <c r="O26" s="287"/>
      <c r="P26" s="305"/>
      <c r="Q26" s="306"/>
      <c r="R26" s="307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</row>
    <row r="27" spans="13:35" x14ac:dyDescent="0.25">
      <c r="N27" s="35"/>
      <c r="O27" s="290" t="s">
        <v>22</v>
      </c>
      <c r="P27" s="291">
        <f>1-P25</f>
        <v>0.98040000000000005</v>
      </c>
      <c r="Q27" s="292"/>
      <c r="R27" s="293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</row>
    <row r="28" spans="13:35" x14ac:dyDescent="0.25">
      <c r="N28" s="35"/>
      <c r="O28" s="290"/>
      <c r="P28" s="294"/>
      <c r="Q28" s="295"/>
      <c r="R28" s="296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</row>
    <row r="29" spans="13:35" ht="15" customHeight="1" x14ac:dyDescent="0.25"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</row>
    <row r="30" spans="13:35" x14ac:dyDescent="0.25"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</row>
    <row r="31" spans="13:35" x14ac:dyDescent="0.25"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</row>
    <row r="32" spans="13:35" x14ac:dyDescent="0.25"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</row>
    <row r="33" spans="21:35" x14ac:dyDescent="0.25"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</row>
    <row r="34" spans="21:35" x14ac:dyDescent="0.25"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</row>
    <row r="35" spans="21:35" x14ac:dyDescent="0.25">
      <c r="X35" t="s">
        <v>66</v>
      </c>
      <c r="Y35">
        <f>175.76/60</f>
        <v>2.9293333333333331</v>
      </c>
      <c r="Z35" t="s">
        <v>67</v>
      </c>
    </row>
    <row r="36" spans="21:35" x14ac:dyDescent="0.25">
      <c r="X36" t="s">
        <v>66</v>
      </c>
      <c r="Y36">
        <f>265.6/60</f>
        <v>4.4266666666666667</v>
      </c>
      <c r="Z36" t="s">
        <v>67</v>
      </c>
    </row>
  </sheetData>
  <mergeCells count="10">
    <mergeCell ref="P19:R19"/>
    <mergeCell ref="P20:R20"/>
    <mergeCell ref="O21:O22"/>
    <mergeCell ref="P21:R22"/>
    <mergeCell ref="O27:O28"/>
    <mergeCell ref="P27:R28"/>
    <mergeCell ref="O23:O24"/>
    <mergeCell ref="P23:R24"/>
    <mergeCell ref="O25:O26"/>
    <mergeCell ref="P25:R2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3FD63-2D00-475A-9A2C-570CFEE4459F}">
  <dimension ref="C2:O33"/>
  <sheetViews>
    <sheetView workbookViewId="0">
      <selection activeCell="F12" sqref="F12"/>
    </sheetView>
  </sheetViews>
  <sheetFormatPr baseColWidth="10" defaultRowHeight="15" x14ac:dyDescent="0.25"/>
  <cols>
    <col min="12" max="12" width="13.7109375" bestFit="1" customWidth="1"/>
  </cols>
  <sheetData>
    <row r="2" spans="3:15" x14ac:dyDescent="0.25"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3:15" x14ac:dyDescent="0.25">
      <c r="C3" s="35"/>
      <c r="D3" s="286" t="s">
        <v>91</v>
      </c>
      <c r="E3" s="286"/>
      <c r="F3" s="286"/>
      <c r="G3" s="35"/>
      <c r="H3" s="35"/>
      <c r="I3" s="35"/>
      <c r="J3" s="35"/>
      <c r="K3" s="35"/>
      <c r="L3" s="35"/>
      <c r="M3" s="35"/>
      <c r="N3" s="35"/>
      <c r="O3" s="35"/>
    </row>
    <row r="4" spans="3:15" x14ac:dyDescent="0.25">
      <c r="C4" s="35"/>
      <c r="D4" s="81" t="s">
        <v>89</v>
      </c>
      <c r="E4" s="81">
        <v>7753</v>
      </c>
      <c r="F4" s="55">
        <f>E4/E6</f>
        <v>0.96912500000000001</v>
      </c>
      <c r="G4" s="35"/>
      <c r="H4" s="35"/>
      <c r="I4" s="35"/>
      <c r="J4" s="35"/>
      <c r="K4" s="35"/>
      <c r="L4" s="35"/>
      <c r="M4" s="35"/>
      <c r="N4" s="35"/>
      <c r="O4" s="35"/>
    </row>
    <row r="5" spans="3:15" x14ac:dyDescent="0.25">
      <c r="C5" s="35"/>
      <c r="D5" s="81" t="s">
        <v>90</v>
      </c>
      <c r="E5" s="81">
        <v>247</v>
      </c>
      <c r="F5" s="55">
        <f>E5/E6</f>
        <v>3.0875E-2</v>
      </c>
      <c r="G5" s="35"/>
      <c r="H5" s="35"/>
      <c r="I5" s="35"/>
      <c r="J5" s="35"/>
      <c r="K5" s="35"/>
      <c r="L5" s="35"/>
      <c r="M5" s="35"/>
      <c r="N5" s="35"/>
      <c r="O5" s="35"/>
    </row>
    <row r="6" spans="3:15" x14ac:dyDescent="0.25">
      <c r="C6" s="35"/>
      <c r="D6" s="81" t="s">
        <v>93</v>
      </c>
      <c r="E6" s="81">
        <f>E4+E5</f>
        <v>8000</v>
      </c>
      <c r="F6" s="81"/>
      <c r="G6" s="35"/>
      <c r="H6" s="35"/>
      <c r="I6" s="35"/>
      <c r="J6" s="35"/>
      <c r="K6" s="35"/>
      <c r="L6" s="35"/>
      <c r="M6" s="35"/>
      <c r="N6" s="35"/>
      <c r="O6" s="35"/>
    </row>
    <row r="7" spans="3:15" x14ac:dyDescent="0.25">
      <c r="C7" s="35"/>
      <c r="D7" s="286" t="s">
        <v>92</v>
      </c>
      <c r="E7" s="286"/>
      <c r="F7" s="286"/>
      <c r="G7" s="35"/>
      <c r="H7" s="35"/>
      <c r="I7" s="35"/>
      <c r="J7" s="35"/>
      <c r="K7" s="35"/>
      <c r="L7" s="35"/>
      <c r="M7" s="35"/>
      <c r="N7" s="35"/>
      <c r="O7" s="35"/>
    </row>
    <row r="8" spans="3:15" x14ac:dyDescent="0.25">
      <c r="C8" s="35"/>
      <c r="D8" s="81" t="s">
        <v>89</v>
      </c>
      <c r="E8" s="81">
        <v>358</v>
      </c>
      <c r="F8" s="55">
        <f>E8/E10</f>
        <v>0.99444444444444446</v>
      </c>
      <c r="G8" s="35"/>
      <c r="H8" s="35"/>
      <c r="I8" s="35"/>
      <c r="J8" s="35"/>
      <c r="K8" s="35"/>
      <c r="L8" s="35"/>
      <c r="M8" s="35"/>
      <c r="N8" s="35"/>
      <c r="O8" s="35"/>
    </row>
    <row r="9" spans="3:15" x14ac:dyDescent="0.25">
      <c r="C9" s="35"/>
      <c r="D9" s="81" t="s">
        <v>90</v>
      </c>
      <c r="E9" s="81">
        <v>2</v>
      </c>
      <c r="F9" s="55">
        <f>E9/E10</f>
        <v>5.5555555555555558E-3</v>
      </c>
      <c r="G9" s="35"/>
      <c r="H9" s="35"/>
      <c r="I9" s="35"/>
      <c r="J9" s="35"/>
      <c r="K9" s="35"/>
      <c r="L9" s="35"/>
      <c r="M9" s="35"/>
      <c r="N9" s="35"/>
      <c r="O9" s="35"/>
    </row>
    <row r="10" spans="3:15" x14ac:dyDescent="0.25">
      <c r="C10" s="35"/>
      <c r="D10" s="81" t="s">
        <v>93</v>
      </c>
      <c r="E10" s="81">
        <f>E8+E9</f>
        <v>360</v>
      </c>
      <c r="F10" s="81"/>
      <c r="G10" s="35"/>
      <c r="H10" s="35"/>
      <c r="I10" s="35"/>
      <c r="J10" s="35"/>
      <c r="K10" s="35"/>
      <c r="L10" s="35"/>
      <c r="M10" s="35"/>
      <c r="N10" s="35"/>
      <c r="O10" s="35"/>
    </row>
    <row r="11" spans="3:15" x14ac:dyDescent="0.25"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</row>
    <row r="12" spans="3:15" x14ac:dyDescent="0.25"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</row>
    <row r="13" spans="3:15" x14ac:dyDescent="0.25"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</row>
    <row r="14" spans="3:15" x14ac:dyDescent="0.25"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3:15" x14ac:dyDescent="0.25"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16" spans="3:15" x14ac:dyDescent="0.25"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20" spans="3:14" x14ac:dyDescent="0.25"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3:14" x14ac:dyDescent="0.25"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3:14" x14ac:dyDescent="0.25"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3:14" x14ac:dyDescent="0.25"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3:14" x14ac:dyDescent="0.25"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3:14" x14ac:dyDescent="0.25"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3:14" x14ac:dyDescent="0.25"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3:14" x14ac:dyDescent="0.25"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3:14" x14ac:dyDescent="0.25"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</row>
    <row r="29" spans="3:14" x14ac:dyDescent="0.25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</row>
    <row r="30" spans="3:14" x14ac:dyDescent="0.25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</row>
    <row r="31" spans="3:14" x14ac:dyDescent="0.25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</row>
    <row r="32" spans="3:14" x14ac:dyDescent="0.25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</row>
    <row r="33" spans="3:14" x14ac:dyDescent="0.25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</row>
  </sheetData>
  <mergeCells count="2">
    <mergeCell ref="D3:F3"/>
    <mergeCell ref="D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Seleccion</vt:lpstr>
      <vt:lpstr>PruebasSVM</vt:lpstr>
      <vt:lpstr>ClasificadoresSVM</vt:lpstr>
      <vt:lpstr>ClasificadorEucli</vt:lpstr>
      <vt:lpstr>ClasificadorBayesNaive</vt:lpstr>
      <vt:lpstr>ClasificadorMahala</vt:lpstr>
      <vt:lpstr>ClasificadorLDA</vt:lpstr>
      <vt:lpstr>ClasificadorQDA</vt:lpstr>
      <vt:lpstr>Deteccion</vt:lpstr>
      <vt:lpstr>Comparacion</vt:lpstr>
      <vt:lpstr>ROC</vt:lpstr>
      <vt:lpstr>ClasificadorBayesNai (Wrappers)</vt:lpstr>
      <vt:lpstr>Reconocimiento_tiempo_real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</dc:creator>
  <cp:lastModifiedBy>Laura Cetina</cp:lastModifiedBy>
  <dcterms:created xsi:type="dcterms:W3CDTF">2020-01-07T18:09:55Z</dcterms:created>
  <dcterms:modified xsi:type="dcterms:W3CDTF">2020-04-13T22:34:02Z</dcterms:modified>
</cp:coreProperties>
</file>