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asa Mantenimiento\INDUMA\Herrajes Tesorito\Programas\"/>
    </mc:Choice>
  </mc:AlternateContent>
  <xr:revisionPtr revIDLastSave="0" documentId="8_{A844FB6A-9D62-4A08-9C0D-545C2FD82F30}" xr6:coauthVersionLast="47" xr6:coauthVersionMax="47" xr10:uidLastSave="{00000000-0000-0000-0000-000000000000}"/>
  <bookViews>
    <workbookView xWindow="-120" yWindow="-120" windowWidth="20730" windowHeight="11040" activeTab="1" xr2:uid="{A2BAE9F8-676F-4AD1-A26A-59104A9816C8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D8" i="1"/>
  <c r="DF5" i="1"/>
  <c r="DE5" i="1"/>
  <c r="BZ5" i="1"/>
  <c r="BY5" i="1" s="1"/>
  <c r="BX5" i="1" s="1"/>
  <c r="BW5" i="1" s="1"/>
  <c r="BV5" i="1" s="1"/>
  <c r="BU5" i="1" s="1"/>
  <c r="BT5" i="1" s="1"/>
  <c r="BS5" i="1" s="1"/>
  <c r="BR5" i="1" s="1"/>
  <c r="BQ5" i="1" s="1"/>
  <c r="BP5" i="1" s="1"/>
  <c r="BO5" i="1" s="1"/>
  <c r="BN5" i="1" s="1"/>
  <c r="BM5" i="1" s="1"/>
  <c r="BL5" i="1" s="1"/>
  <c r="BK5" i="1" s="1"/>
  <c r="BJ5" i="1" s="1"/>
  <c r="BI5" i="1" s="1"/>
  <c r="BH5" i="1" s="1"/>
  <c r="BG5" i="1" s="1"/>
  <c r="BF5" i="1" s="1"/>
  <c r="BE5" i="1" s="1"/>
  <c r="BD5" i="1" s="1"/>
  <c r="BC5" i="1" s="1"/>
  <c r="BB5" i="1" s="1"/>
  <c r="BA5" i="1" s="1"/>
  <c r="AZ5" i="1" s="1"/>
  <c r="AY5" i="1" s="1"/>
  <c r="AX5" i="1" s="1"/>
  <c r="AW5" i="1" s="1"/>
  <c r="AV5" i="1" s="1"/>
  <c r="AU5" i="1" s="1"/>
  <c r="AT5" i="1" s="1"/>
  <c r="AS5" i="1" s="1"/>
  <c r="AR5" i="1" s="1"/>
  <c r="AQ5" i="1" s="1"/>
  <c r="AP5" i="1" s="1"/>
  <c r="AO5" i="1" s="1"/>
  <c r="AN5" i="1" s="1"/>
  <c r="AM5" i="1" s="1"/>
  <c r="AL5" i="1" s="1"/>
  <c r="AK5" i="1" s="1"/>
  <c r="AJ5" i="1" s="1"/>
  <c r="AI5" i="1" s="1"/>
  <c r="AH5" i="1" s="1"/>
  <c r="AG5" i="1" s="1"/>
  <c r="AF5" i="1" s="1"/>
  <c r="AE5" i="1" s="1"/>
  <c r="E5" i="1"/>
  <c r="CN4" i="1"/>
  <c r="DF2" i="1"/>
  <c r="DE2" i="1"/>
  <c r="DD2" i="1"/>
  <c r="CG2" i="1"/>
  <c r="D9" i="1" l="1"/>
  <c r="D11" i="1" l="1"/>
  <c r="D10" i="1"/>
  <c r="D12" i="1" l="1"/>
  <c r="D13" i="1"/>
  <c r="D14" i="1" l="1"/>
  <c r="D15" i="1" l="1"/>
  <c r="D16" i="1" l="1"/>
  <c r="D17" i="1" l="1"/>
  <c r="D18" i="1" l="1"/>
  <c r="D19" i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l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2" i="1" s="1"/>
  <c r="B54" i="2" l="1"/>
  <c r="B51" i="2"/>
  <c r="B77" i="2"/>
  <c r="B15" i="2"/>
  <c r="B74" i="2"/>
  <c r="B72" i="2"/>
  <c r="B40" i="2"/>
  <c r="B33" i="2"/>
  <c r="B14" i="2"/>
  <c r="B47" i="2"/>
  <c r="B44" i="2"/>
  <c r="B55" i="2"/>
  <c r="B46" i="2"/>
  <c r="B31" i="2"/>
  <c r="B37" i="2"/>
  <c r="B58" i="2"/>
  <c r="B75" i="2"/>
  <c r="B22" i="2"/>
  <c r="B29" i="2"/>
  <c r="B63" i="2"/>
  <c r="B61" i="2"/>
  <c r="B9" i="2"/>
  <c r="B8" i="2"/>
  <c r="B52" i="2"/>
  <c r="B73" i="2"/>
  <c r="B11" i="2"/>
  <c r="B76" i="2"/>
  <c r="B60" i="2"/>
  <c r="B18" i="2"/>
  <c r="B59" i="2"/>
  <c r="B38" i="2"/>
  <c r="B48" i="2"/>
  <c r="B20" i="2"/>
  <c r="B17" i="2"/>
  <c r="B67" i="2"/>
  <c r="B32" i="2"/>
  <c r="B70" i="2"/>
  <c r="B41" i="2"/>
  <c r="B26" i="2"/>
  <c r="B23" i="2"/>
  <c r="B62" i="2"/>
  <c r="B57" i="2"/>
  <c r="B56" i="2"/>
  <c r="B65" i="2"/>
  <c r="B27" i="2"/>
  <c r="B24" i="2"/>
  <c r="B28" i="2"/>
  <c r="B16" i="2"/>
  <c r="B50" i="2"/>
  <c r="B69" i="2"/>
  <c r="B30" i="2"/>
  <c r="B64" i="2"/>
  <c r="B42" i="2"/>
  <c r="B39" i="2"/>
  <c r="B49" i="2"/>
  <c r="B53" i="2"/>
  <c r="B34" i="2"/>
  <c r="B68" i="2"/>
  <c r="B66" i="2"/>
  <c r="B25" i="2"/>
  <c r="B10" i="2"/>
  <c r="B12" i="2"/>
  <c r="B35" i="2"/>
  <c r="B43" i="2"/>
  <c r="B36" i="2"/>
  <c r="B21" i="2"/>
  <c r="B19" i="2"/>
  <c r="B45" i="2"/>
  <c r="B2" i="2"/>
  <c r="B3" i="2"/>
  <c r="B4" i="2"/>
  <c r="B5" i="2"/>
  <c r="B6" i="2"/>
  <c r="B7" i="2"/>
  <c r="B71" i="2"/>
</calcChain>
</file>

<file path=xl/sharedStrings.xml><?xml version="1.0" encoding="utf-8"?>
<sst xmlns="http://schemas.openxmlformats.org/spreadsheetml/2006/main" count="1630" uniqueCount="188">
  <si>
    <t>INDUMA PUERTAS Y PUERTAS DATOS MENSUALES</t>
  </si>
  <si>
    <t>Datos mensuales de consumos y otros</t>
  </si>
  <si>
    <t xml:space="preserve">CONSUMO HISTÓRICO ÚLTIMOS CUARENTA Y OCHO MESES                                                      CONSUMO HISTÓRICO ÚLTIMOS CUARENTA Y OCHO MESES                                                                     CONSUMO HISTÓRICO ÚLTIMOS CUARENTA Y OCHO MESES                                                      CONSUMO HISTÓRICO ÚLTIMOS CUARENTA Y OCHO MESES        CONSUMO HISTÓRICO ÚLTIMOS CUARENTA Y OCHO MESES                                                      CONSUMO HISTÓRICO ÚLTIMOS CUARENTA Y OCHO MESES                                                                                                                                                                                                                   </t>
  </si>
  <si>
    <t>Clasificación Push Pull Frozen</t>
  </si>
  <si>
    <t>CLASIFICACIÓN FINAL</t>
  </si>
  <si>
    <t xml:space="preserve">Mes de </t>
  </si>
  <si>
    <t>Rotación 20 Puntos</t>
  </si>
  <si>
    <t>Movilidad 30 Puntos</t>
  </si>
  <si>
    <t>ACF 20 puntos</t>
  </si>
  <si>
    <t>Variabilidad 20 puntos</t>
  </si>
  <si>
    <t>CRITICIDAD 10 puntos</t>
  </si>
  <si>
    <t>TOTAL PUNTOS DE SKU</t>
  </si>
  <si>
    <t>Clasificación automática tentativa del programa</t>
  </si>
  <si>
    <t>Clasificación deseada</t>
  </si>
  <si>
    <t>Rotación = Compras doce meses / Inventario / Precio</t>
  </si>
  <si>
    <t>Valor Indicador Rotación, si es mayor o igual a 24 puntua con 20; si es mayor a 12 puntúa con 10</t>
  </si>
  <si>
    <t>24 meses</t>
  </si>
  <si>
    <t>12 meses</t>
  </si>
  <si>
    <t>6 meses</t>
  </si>
  <si>
    <t>3 meses</t>
  </si>
  <si>
    <t>Puntaje Movilidad: 30 para 4 , 20 para tres, 10 para dos y 5 para uno</t>
  </si>
  <si>
    <t>ACF</t>
  </si>
  <si>
    <t>ACF vale 20 puntos</t>
  </si>
  <si>
    <t>Desviación estándar de los últimos 18 meses</t>
  </si>
  <si>
    <t>Promedio de los últimos 18 meses</t>
  </si>
  <si>
    <t>Variabilidad o Nivel</t>
  </si>
  <si>
    <t>Puntos por - Variabilidad = Desviación /Promedio</t>
  </si>
  <si>
    <t>Coloque acá su Nueva Clasificación, si desea cambiar lo sugerido por el programa.</t>
  </si>
  <si>
    <t>ORDINAL</t>
  </si>
  <si>
    <t>CÓDIGO</t>
  </si>
  <si>
    <t>DESCRIPCIÓN TEXTUAL</t>
  </si>
  <si>
    <t>TIPO UNIDAD DE MEDIDA</t>
  </si>
  <si>
    <t>Lead Time - Tiempo de Espera</t>
  </si>
  <si>
    <t>CASOS ESPECIALES</t>
  </si>
  <si>
    <t>PRECIO - VALOR</t>
  </si>
  <si>
    <t>INVENTARIO AL CIERRE ÚLTIMO MES</t>
  </si>
  <si>
    <t>VALOR DE LAS VENTAS TOTALES DE LOS ÚLTIMOS DOCE MESES DE ESTA REFERENCIA SKU</t>
  </si>
  <si>
    <t>CRITICIDAD    UNO 1 CRÍTICA                   0 NO CRÍTICA</t>
  </si>
  <si>
    <r>
      <t>C</t>
    </r>
    <r>
      <rPr>
        <b/>
        <vertAlign val="subscript"/>
        <sz val="11"/>
        <color theme="1"/>
        <rFont val="Aptos Narrow"/>
        <family val="2"/>
        <scheme val="minor"/>
      </rPr>
      <t xml:space="preserve">P   </t>
    </r>
    <r>
      <rPr>
        <b/>
        <sz val="11"/>
        <color theme="1"/>
        <rFont val="Aptos Narrow"/>
        <family val="2"/>
        <scheme val="minor"/>
      </rPr>
      <t>COSTO DE PEDIR</t>
    </r>
  </si>
  <si>
    <r>
      <t>C</t>
    </r>
    <r>
      <rPr>
        <b/>
        <vertAlign val="subscript"/>
        <sz val="11"/>
        <color theme="1"/>
        <rFont val="Aptos Narrow"/>
        <family val="2"/>
        <scheme val="minor"/>
      </rPr>
      <t xml:space="preserve">A   </t>
    </r>
    <r>
      <rPr>
        <b/>
        <sz val="11"/>
        <color theme="1"/>
        <rFont val="Aptos Narrow"/>
        <family val="2"/>
        <scheme val="minor"/>
      </rPr>
      <t>COSTO DE ALMACENAR</t>
    </r>
  </si>
  <si>
    <t>CANTIDAD MATERIAL EN TRÁNSITO POR LLEGAR</t>
  </si>
  <si>
    <t>Pedidos pendientes por entregar a clientes</t>
  </si>
  <si>
    <t>VR COSTO X UNID.</t>
  </si>
  <si>
    <t>Cantidad Mínima a fabricar o comprar</t>
  </si>
  <si>
    <t>Pedido de Producto de Lead Time hace 2 meses</t>
  </si>
  <si>
    <t>Pedido de Producto de Lead Time hace 3 meses</t>
  </si>
  <si>
    <t>Pedido de Producto de Lead Time hace 4 meses</t>
  </si>
  <si>
    <t>Pedido de Producto de Lead Time hace 5 meses</t>
  </si>
  <si>
    <t>Pedido de Producto de Lead Time hace 6 meses</t>
  </si>
  <si>
    <t>Pedido de Producto de Lead Time hace 7 meses</t>
  </si>
  <si>
    <t>Libre</t>
  </si>
  <si>
    <t>Histórico MES 1</t>
  </si>
  <si>
    <t>Histórico MES 2</t>
  </si>
  <si>
    <t>Histórico MES 3</t>
  </si>
  <si>
    <t>Histórico MES 4</t>
  </si>
  <si>
    <t>Histórico MES 5</t>
  </si>
  <si>
    <t>Histórico MES 6</t>
  </si>
  <si>
    <t>Histórico MES 7</t>
  </si>
  <si>
    <t>Histórico MES 8</t>
  </si>
  <si>
    <t>Histórico MES 9</t>
  </si>
  <si>
    <t>Histórico MES 10</t>
  </si>
  <si>
    <t>Histórico MES 11</t>
  </si>
  <si>
    <t>Histórico MES 12</t>
  </si>
  <si>
    <t>Histórico MES 13</t>
  </si>
  <si>
    <t>Histórico MES 14</t>
  </si>
  <si>
    <t>Histórico MES 15</t>
  </si>
  <si>
    <t>Histórico MES 16</t>
  </si>
  <si>
    <t>Histórico MES 17</t>
  </si>
  <si>
    <t>Histórico MES 18</t>
  </si>
  <si>
    <t>Histórico MES 19</t>
  </si>
  <si>
    <t>Histórico MES 20</t>
  </si>
  <si>
    <t>Histórico MES 21</t>
  </si>
  <si>
    <t>Histórico MES 22</t>
  </si>
  <si>
    <t>Histórico MES 23</t>
  </si>
  <si>
    <t>Histórico MES 24</t>
  </si>
  <si>
    <t>Histórico MES 25</t>
  </si>
  <si>
    <t>Histórico MES 26</t>
  </si>
  <si>
    <t>Histórico MES 27</t>
  </si>
  <si>
    <t>Histórico MES 28</t>
  </si>
  <si>
    <t>Histórico MES 29</t>
  </si>
  <si>
    <t>Histórico MES 30</t>
  </si>
  <si>
    <t>Histórico MES 31</t>
  </si>
  <si>
    <t>Histórico MES 32</t>
  </si>
  <si>
    <t>Histórico MES 33</t>
  </si>
  <si>
    <t>Histórico MES 34</t>
  </si>
  <si>
    <t>Histórico MES 35</t>
  </si>
  <si>
    <t>Histórico MES 36</t>
  </si>
  <si>
    <t>Histórico MES 37</t>
  </si>
  <si>
    <t>Histórico MES 38</t>
  </si>
  <si>
    <t>Histórico MES 39</t>
  </si>
  <si>
    <t>Histórico MES 40</t>
  </si>
  <si>
    <t>Histórico MES 41</t>
  </si>
  <si>
    <t>Histórico MES 42</t>
  </si>
  <si>
    <t>Histórico MES 43</t>
  </si>
  <si>
    <t>Histórico MES 44</t>
  </si>
  <si>
    <t>Histórico MES 45</t>
  </si>
  <si>
    <t>Histórico MES 46</t>
  </si>
  <si>
    <t>Histórico MES 47</t>
  </si>
  <si>
    <t>Histórico MES 48</t>
  </si>
  <si>
    <t>Si más del 60% cumple, puntúa</t>
  </si>
  <si>
    <t>Si más del 70% cumple, puntúa</t>
  </si>
  <si>
    <t>Si más del 80% cumple, puntúa</t>
  </si>
  <si>
    <t>Si más del 90% cumple, puntúa</t>
  </si>
  <si>
    <t xml:space="preserve">Push </t>
  </si>
  <si>
    <t>Pull</t>
  </si>
  <si>
    <t>Frozen</t>
  </si>
  <si>
    <t>Polidioxanona Calibre 1 Aguja 1/2</t>
  </si>
  <si>
    <t>Unidad</t>
  </si>
  <si>
    <t/>
  </si>
  <si>
    <t>Sí</t>
  </si>
  <si>
    <t>Push</t>
  </si>
  <si>
    <t>Sutura Poliglactina 910 Calibre 2/0 Aguja 1</t>
  </si>
  <si>
    <t>Tubo Vacutainer Tapa Roja 6ml Caja X 100 Und - Bd</t>
  </si>
  <si>
    <t>Plante Subdermico - Sinoimplant</t>
  </si>
  <si>
    <t>Sutura Poliglactina 910 Calibre 3/0</t>
  </si>
  <si>
    <t>Sutura Polidioxanona Calibre 3/0</t>
  </si>
  <si>
    <t>Sutura Seda Precortada Calibre 1</t>
  </si>
  <si>
    <t>Sutura Poliglactina 910 N1</t>
  </si>
  <si>
    <t>Parches De Electrodos Desfibrilador Mindray Modelo Meneheart D1 Pediatricos</t>
  </si>
  <si>
    <t>Sutura Poliglecaprone 25 Calibre 4/0</t>
  </si>
  <si>
    <t>Guantes Esteriles</t>
  </si>
  <si>
    <t>Clamp Umbilical</t>
  </si>
  <si>
    <t>Jeringa Esteril 5ml</t>
  </si>
  <si>
    <t>Guantes Esteriles Talla 7,0para Cirugia En Caucho Latex</t>
  </si>
  <si>
    <t>Pleurevac Sistema Drenaje Toraxico Adulto</t>
  </si>
  <si>
    <t>Caja</t>
  </si>
  <si>
    <t>Bombillo Para Laringoscopio Led Re: Hpx 608125-501</t>
  </si>
  <si>
    <t>Aposito Tegaderm Film Transparente Con Marco De Aplicacion</t>
  </si>
  <si>
    <t>Angiocath Calibre 14g</t>
  </si>
  <si>
    <t>Prolene No 1</t>
  </si>
  <si>
    <t>Gasa Esteril Paquete 7.5 X 7.5 Cm</t>
  </si>
  <si>
    <t>Implante Subdermico Anticonceptivo 75mg Jadelle/Bayer</t>
  </si>
  <si>
    <t>Cateter Venoso Central Doble Lumen 8 Fr X 20cm</t>
  </si>
  <si>
    <t>Sutura Polipropileno Calibre 4/0 Aguja 3/8 De 11mm</t>
  </si>
  <si>
    <t>Aguja Hipodermica Calibre 23g</t>
  </si>
  <si>
    <t>Tubo Para Toma De Muestra Sangra Tapa Verde</t>
  </si>
  <si>
    <t>Prolene Suturas 5-0</t>
  </si>
  <si>
    <t>Angiocath No. 24</t>
  </si>
  <si>
    <t>Sutura Polipropileno Calibre 4/0 Aguja 1/2</t>
  </si>
  <si>
    <t>Prolene Suturas 4-0</t>
  </si>
  <si>
    <t>Angiocath Calibre # 16g</t>
  </si>
  <si>
    <t>Papel Grado Medico Rollo De Papel Para Esterilizacion Mixto Plano 150/200 Mts</t>
  </si>
  <si>
    <t>Angiocath Nº 22</t>
  </si>
  <si>
    <t>Guantes Esteriles Tall 8,0 Para Cirugia En Caucho Latex</t>
  </si>
  <si>
    <t>Aguja #G21</t>
  </si>
  <si>
    <t>Prolene Suturas 3-0</t>
  </si>
  <si>
    <t>Guantes Esteriles 7.5</t>
  </si>
  <si>
    <t>Guantes Esteriles 6.5</t>
  </si>
  <si>
    <t>Gel Para Ultrasonido Galon</t>
  </si>
  <si>
    <t>Galon</t>
  </si>
  <si>
    <t>Tapon Heparinizado Con Conectores De Seguridad Tipo Luer Lock Casq. Amarillo</t>
  </si>
  <si>
    <t>Angiocath Nº 24</t>
  </si>
  <si>
    <t>Estilete De Intubacion Calibre 8fr</t>
  </si>
  <si>
    <t>Frasco Para Muestra De Orina 60ml Tapa Roja</t>
  </si>
  <si>
    <t>Valva Para Laringoscopio Pediatrica # 0.0</t>
  </si>
  <si>
    <t>Pericraneal Venoclisis Mariposa Calibre 21g</t>
  </si>
  <si>
    <t>Aguja Epidural Calibre # 18g</t>
  </si>
  <si>
    <t>Cinta Indicadora De Esterilizacion</t>
  </si>
  <si>
    <t>Kit Para Nebulizar Pediatrico</t>
  </si>
  <si>
    <t>Aguja Epidural Calibre # 17g</t>
  </si>
  <si>
    <t>Estilete Intubhacion Orotraqueal #6 Fr</t>
  </si>
  <si>
    <t>Buretrol X 150 Ml</t>
  </si>
  <si>
    <t>Bolsa Reservorio Para Bvm /Ambu)</t>
  </si>
  <si>
    <t>Equipo Microgoteo</t>
  </si>
  <si>
    <t>Canula De Guedel Calibre 1 Tubo Curvo Y Semirigidio</t>
  </si>
  <si>
    <t>Empaque Medico Para Esterilizacion Film Grado Medico 75 Cm X 200</t>
  </si>
  <si>
    <t>Jeringa 3cc</t>
  </si>
  <si>
    <t>Angiocath # 18</t>
  </si>
  <si>
    <t>Cateter Venoso Central Triple Lumen 8 Fr X 20cm</t>
  </si>
  <si>
    <t>Aguja Epidural Calibre # 23g</t>
  </si>
  <si>
    <t>Tubo Orotraqueal No. 5,5</t>
  </si>
  <si>
    <t>Papel Grado Medico Rollo De Papel Para Esterilizacion Mixto Plano 120/200 Mts1</t>
  </si>
  <si>
    <t>Empaque Medico Para Esterilizacion Film Grado Medico 100 Cm X 200 Mts</t>
  </si>
  <si>
    <t>Jeringa 20 Cc</t>
  </si>
  <si>
    <t>Papel Para Electrocardiografo</t>
  </si>
  <si>
    <t>Canula Nasal Pediatrica</t>
  </si>
  <si>
    <t>Algodon Torundas 500gr Tipo Hospita</t>
  </si>
  <si>
    <t>Sutura Polipropileno Calibre 5/0</t>
  </si>
  <si>
    <t>Agua Esteril 5ml</t>
  </si>
  <si>
    <t>Bolsa Recolectora</t>
  </si>
  <si>
    <t>Equipo Macrogoteo</t>
  </si>
  <si>
    <t>Sonda Nasoyeyunal No. 14</t>
  </si>
  <si>
    <t>Parches De Electrodos Desfibrilador Leardal Adulto Ref 198-80550</t>
  </si>
  <si>
    <t>Jeringa 60 Ml Punta De Cateter</t>
  </si>
  <si>
    <t>Liner Flexible Tapa Azul 1000cc</t>
  </si>
  <si>
    <t>Jeringa 1 Ml</t>
  </si>
  <si>
    <t>Pasta Stomahesive Tubo Por 2 Onzas</t>
  </si>
  <si>
    <t>Niple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</si>
</sst>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mmmm\ \-\ yyyy"/>
    <numFmt numFmtId="165" formatCode="mmm\ \-\ yy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vertAlign val="subscript"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4" borderId="4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5" xfId="0" applyFill="1" applyBorder="1"/>
    <xf numFmtId="0" fontId="0" fillId="2" borderId="6" xfId="0" applyFill="1" applyBorder="1"/>
    <xf numFmtId="0" fontId="0" fillId="4" borderId="6" xfId="0" applyFill="1" applyBorder="1"/>
    <xf numFmtId="0" fontId="0" fillId="3" borderId="7" xfId="0" applyFill="1" applyBorder="1"/>
    <xf numFmtId="0" fontId="0" fillId="2" borderId="8" xfId="0" applyFill="1" applyBorder="1"/>
    <xf numFmtId="0" fontId="0" fillId="3" borderId="8" xfId="0" applyFill="1" applyBorder="1"/>
    <xf numFmtId="0" fontId="2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6" xfId="0" applyFill="1" applyBorder="1"/>
    <xf numFmtId="0" fontId="0" fillId="3" borderId="9" xfId="0" applyFill="1" applyBorder="1"/>
    <xf numFmtId="0" fontId="2" fillId="2" borderId="0" xfId="0" applyFont="1" applyFill="1"/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2" borderId="5" xfId="0" applyFont="1" applyFill="1" applyBorder="1"/>
    <xf numFmtId="164" fontId="3" fillId="2" borderId="2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>
      <alignment horizontal="center" vertical="center"/>
    </xf>
    <xf numFmtId="165" fontId="2" fillId="6" borderId="5" xfId="0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2" fillId="13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41" fontId="5" fillId="15" borderId="14" xfId="1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17" borderId="13" xfId="0" applyFont="1" applyFill="1" applyBorder="1" applyAlignment="1">
      <alignment horizontal="center" vertical="center"/>
    </xf>
    <xf numFmtId="0" fontId="8" fillId="18" borderId="13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1375834</xdr:colOff>
      <xdr:row>1</xdr:row>
      <xdr:rowOff>95250</xdr:rowOff>
    </xdr:from>
    <xdr:to>
      <xdr:col>7</xdr:col>
      <xdr:colOff>98413</xdr:colOff>
      <xdr:row>5</xdr:row>
      <xdr:rowOff>186254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E3E341-68C9-453E-BCDA-9FFD163E4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7184" y="95250"/>
          <a:ext cx="856179" cy="853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34E8-098C-4824-BCEC-A1D4EF66B660}">
  <dimension ref="B1:DG83"/>
  <sheetViews>
    <sheetView topLeftCell="CP73" workbookViewId="0">
      <selection activeCell="CX83" sqref="D8:CX83"/>
    </sheetView>
  </sheetViews>
  <sheetFormatPr baseColWidth="10" defaultRowHeight="15" x14ac:dyDescent="0.25"/>
  <sheetData>
    <row r="1" spans="2:111" ht="15.75" thickBot="1" x14ac:dyDescent="0.3"/>
    <row r="2" spans="2:111" ht="15.75" thickBot="1" x14ac:dyDescent="0.3">
      <c r="B2" s="1"/>
      <c r="C2" s="2"/>
      <c r="D2" s="3">
        <f>MAX(D8:D2507)</f>
        <v>76</v>
      </c>
      <c r="E2" s="3"/>
      <c r="F2" s="3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4"/>
      <c r="CC2" s="5"/>
      <c r="CD2" s="6"/>
      <c r="CE2" s="6"/>
      <c r="CF2" s="6"/>
      <c r="CG2" s="6">
        <f>AVERAGE(CG8:CG2507)</f>
        <v>109.56570743386062</v>
      </c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7">
        <f>9000-COUNTIF(DD8:DD2507,"")</f>
        <v>6576</v>
      </c>
      <c r="DE2" s="7">
        <f>9000-COUNTIF(DE8:DE2507,"")</f>
        <v>6500</v>
      </c>
      <c r="DF2" s="7">
        <f>9000-COUNTIF(DF8:DF2507,"")</f>
        <v>6500</v>
      </c>
      <c r="DG2" s="6"/>
    </row>
    <row r="3" spans="2:111" ht="15.75" thickBot="1" x14ac:dyDescent="0.3">
      <c r="B3" s="1"/>
      <c r="C3" s="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9"/>
      <c r="CB3" s="10"/>
      <c r="CC3" s="11"/>
      <c r="CD3" s="6"/>
      <c r="CE3" s="9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12"/>
    </row>
    <row r="4" spans="2:111" ht="16.5" thickBot="1" x14ac:dyDescent="0.3">
      <c r="B4" s="13"/>
      <c r="C4" s="14"/>
      <c r="D4" s="15" t="s">
        <v>1</v>
      </c>
      <c r="AE4" s="16" t="s">
        <v>2</v>
      </c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8"/>
      <c r="CB4" s="10"/>
      <c r="CC4" s="11"/>
      <c r="CD4" s="6"/>
      <c r="CE4" s="19"/>
      <c r="CF4" s="6"/>
      <c r="CG4" s="20" t="s">
        <v>3</v>
      </c>
      <c r="CH4" s="20"/>
      <c r="CI4" s="6"/>
      <c r="CJ4" s="6"/>
      <c r="CK4" s="6"/>
      <c r="CL4" s="6"/>
      <c r="CM4" s="6"/>
      <c r="CN4" s="7">
        <f>COUNTIF(CN8:CN83566,"Sí")</f>
        <v>76</v>
      </c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21" t="s">
        <v>4</v>
      </c>
      <c r="DE4" s="22"/>
      <c r="DF4" s="23"/>
      <c r="DG4" s="6"/>
    </row>
    <row r="5" spans="2:111" ht="16.5" thickBot="1" x14ac:dyDescent="0.3">
      <c r="B5" s="13"/>
      <c r="C5" s="18"/>
      <c r="D5" s="24" t="s">
        <v>5</v>
      </c>
      <c r="E5" s="25">
        <f ca="1">NOW()</f>
        <v>45745.632163194445</v>
      </c>
      <c r="F5" s="2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7">
        <f t="shared" ref="AE5:BX5" ca="1" si="0">AF5-30.471</f>
        <v>44283.024163194554</v>
      </c>
      <c r="AF5" s="27">
        <f t="shared" ca="1" si="0"/>
        <v>44313.495163194551</v>
      </c>
      <c r="AG5" s="27">
        <f t="shared" ca="1" si="0"/>
        <v>44343.966163194549</v>
      </c>
      <c r="AH5" s="27">
        <f t="shared" ca="1" si="0"/>
        <v>44374.437163194547</v>
      </c>
      <c r="AI5" s="27">
        <f t="shared" ca="1" si="0"/>
        <v>44404.908163194545</v>
      </c>
      <c r="AJ5" s="27">
        <f t="shared" ca="1" si="0"/>
        <v>44435.379163194542</v>
      </c>
      <c r="AK5" s="27">
        <f t="shared" ca="1" si="0"/>
        <v>44465.85016319454</v>
      </c>
      <c r="AL5" s="27">
        <f t="shared" ca="1" si="0"/>
        <v>44496.321163194538</v>
      </c>
      <c r="AM5" s="27">
        <f t="shared" ca="1" si="0"/>
        <v>44526.792163194536</v>
      </c>
      <c r="AN5" s="27">
        <f t="shared" ca="1" si="0"/>
        <v>44557.263163194533</v>
      </c>
      <c r="AO5" s="27">
        <f t="shared" ca="1" si="0"/>
        <v>44587.734163194531</v>
      </c>
      <c r="AP5" s="27">
        <f t="shared" ca="1" si="0"/>
        <v>44618.205163194529</v>
      </c>
      <c r="AQ5" s="27">
        <f t="shared" ca="1" si="0"/>
        <v>44648.676163194526</v>
      </c>
      <c r="AR5" s="27">
        <f t="shared" ca="1" si="0"/>
        <v>44679.147163194524</v>
      </c>
      <c r="AS5" s="27">
        <f t="shared" ca="1" si="0"/>
        <v>44709.618163194522</v>
      </c>
      <c r="AT5" s="27">
        <f t="shared" ca="1" si="0"/>
        <v>44740.08916319452</v>
      </c>
      <c r="AU5" s="27">
        <f t="shared" ca="1" si="0"/>
        <v>44770.560163194517</v>
      </c>
      <c r="AV5" s="27">
        <f t="shared" ca="1" si="0"/>
        <v>44801.031163194515</v>
      </c>
      <c r="AW5" s="27">
        <f t="shared" ca="1" si="0"/>
        <v>44831.502163194513</v>
      </c>
      <c r="AX5" s="27">
        <f t="shared" ca="1" si="0"/>
        <v>44861.973163194511</v>
      </c>
      <c r="AY5" s="27">
        <f t="shared" ca="1" si="0"/>
        <v>44892.444163194508</v>
      </c>
      <c r="AZ5" s="27">
        <f t="shared" ca="1" si="0"/>
        <v>44922.915163194506</v>
      </c>
      <c r="BA5" s="27">
        <f t="shared" ca="1" si="0"/>
        <v>44953.386163194504</v>
      </c>
      <c r="BB5" s="27">
        <f t="shared" ca="1" si="0"/>
        <v>44983.857163194501</v>
      </c>
      <c r="BC5" s="27">
        <f t="shared" ca="1" si="0"/>
        <v>45014.328163194499</v>
      </c>
      <c r="BD5" s="27">
        <f t="shared" ca="1" si="0"/>
        <v>45044.799163194497</v>
      </c>
      <c r="BE5" s="27">
        <f t="shared" ca="1" si="0"/>
        <v>45075.270163194495</v>
      </c>
      <c r="BF5" s="27">
        <f t="shared" ca="1" si="0"/>
        <v>45105.741163194492</v>
      </c>
      <c r="BG5" s="27">
        <f t="shared" ca="1" si="0"/>
        <v>45136.21216319449</v>
      </c>
      <c r="BH5" s="27">
        <f t="shared" ca="1" si="0"/>
        <v>45166.683163194488</v>
      </c>
      <c r="BI5" s="27">
        <f t="shared" ca="1" si="0"/>
        <v>45197.154163194486</v>
      </c>
      <c r="BJ5" s="27">
        <f t="shared" ca="1" si="0"/>
        <v>45227.625163194483</v>
      </c>
      <c r="BK5" s="27">
        <f t="shared" ca="1" si="0"/>
        <v>45258.096163194481</v>
      </c>
      <c r="BL5" s="27">
        <f t="shared" ca="1" si="0"/>
        <v>45288.567163194479</v>
      </c>
      <c r="BM5" s="27">
        <f t="shared" ca="1" si="0"/>
        <v>45319.038163194477</v>
      </c>
      <c r="BN5" s="27">
        <f t="shared" ca="1" si="0"/>
        <v>45349.509163194474</v>
      </c>
      <c r="BO5" s="27">
        <f t="shared" ca="1" si="0"/>
        <v>45379.980163194472</v>
      </c>
      <c r="BP5" s="27">
        <f t="shared" ca="1" si="0"/>
        <v>45410.45116319447</v>
      </c>
      <c r="BQ5" s="27">
        <f t="shared" ca="1" si="0"/>
        <v>45440.922163194467</v>
      </c>
      <c r="BR5" s="27">
        <f t="shared" ca="1" si="0"/>
        <v>45471.393163194465</v>
      </c>
      <c r="BS5" s="27">
        <f t="shared" ca="1" si="0"/>
        <v>45501.864163194463</v>
      </c>
      <c r="BT5" s="27">
        <f t="shared" ca="1" si="0"/>
        <v>45532.335163194461</v>
      </c>
      <c r="BU5" s="27">
        <f t="shared" ca="1" si="0"/>
        <v>45562.806163194458</v>
      </c>
      <c r="BV5" s="27">
        <f t="shared" ca="1" si="0"/>
        <v>45593.277163194456</v>
      </c>
      <c r="BW5" s="27">
        <f t="shared" ca="1" si="0"/>
        <v>45623.748163194454</v>
      </c>
      <c r="BX5" s="27">
        <f t="shared" ca="1" si="0"/>
        <v>45654.219163194452</v>
      </c>
      <c r="BY5" s="27">
        <f ca="1">BZ5-30.471</f>
        <v>45684.690163194449</v>
      </c>
      <c r="BZ5" s="28">
        <f ca="1">NOW()-30.471</f>
        <v>45715.161163194447</v>
      </c>
      <c r="CA5" s="18"/>
      <c r="CB5" s="10"/>
      <c r="CC5" s="11"/>
      <c r="CD5" s="6"/>
      <c r="CE5" s="14"/>
      <c r="CF5" s="6"/>
      <c r="CG5" s="29" t="s">
        <v>6</v>
      </c>
      <c r="CH5" s="30"/>
      <c r="CI5" s="31" t="s">
        <v>7</v>
      </c>
      <c r="CJ5" s="32"/>
      <c r="CK5" s="32"/>
      <c r="CL5" s="32"/>
      <c r="CM5" s="33"/>
      <c r="CN5" s="34" t="s">
        <v>8</v>
      </c>
      <c r="CO5" s="35"/>
      <c r="CP5" s="36"/>
      <c r="CQ5" s="37" t="s">
        <v>9</v>
      </c>
      <c r="CR5" s="38"/>
      <c r="CS5" s="38"/>
      <c r="CT5" s="39"/>
      <c r="CU5" s="6"/>
      <c r="CV5" s="40" t="s">
        <v>10</v>
      </c>
      <c r="CW5" s="6"/>
      <c r="CX5" s="41" t="s">
        <v>11</v>
      </c>
      <c r="CY5" s="6"/>
      <c r="CZ5" s="42" t="s">
        <v>12</v>
      </c>
      <c r="DA5" s="6"/>
      <c r="DB5" s="43" t="s">
        <v>13</v>
      </c>
      <c r="DC5" s="6"/>
      <c r="DD5" s="44">
        <v>100</v>
      </c>
      <c r="DE5" s="44">
        <f>DD6-1</f>
        <v>49</v>
      </c>
      <c r="DF5" s="44">
        <f>DE6-1</f>
        <v>29</v>
      </c>
      <c r="DG5" s="6"/>
    </row>
    <row r="6" spans="2:111" ht="16.5" thickBot="1" x14ac:dyDescent="0.3">
      <c r="B6" s="45"/>
      <c r="C6" s="46"/>
      <c r="D6" s="47">
        <v>1</v>
      </c>
      <c r="E6" s="47">
        <v>2</v>
      </c>
      <c r="F6" s="47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9">
        <v>9</v>
      </c>
      <c r="M6" s="48">
        <v>10</v>
      </c>
      <c r="N6" s="48">
        <v>11</v>
      </c>
      <c r="O6" s="48">
        <v>12</v>
      </c>
      <c r="P6" s="48">
        <v>13</v>
      </c>
      <c r="Q6" s="48">
        <v>14</v>
      </c>
      <c r="R6" s="48">
        <v>15</v>
      </c>
      <c r="S6" s="48">
        <v>16</v>
      </c>
      <c r="T6" s="48">
        <v>17</v>
      </c>
      <c r="U6" s="48">
        <v>18</v>
      </c>
      <c r="V6" s="48">
        <v>19</v>
      </c>
      <c r="W6" s="48">
        <v>20</v>
      </c>
      <c r="X6" s="48">
        <v>21</v>
      </c>
      <c r="Y6" s="48">
        <v>22</v>
      </c>
      <c r="Z6" s="48">
        <v>23</v>
      </c>
      <c r="AA6" s="48">
        <v>24</v>
      </c>
      <c r="AB6" s="48">
        <v>25</v>
      </c>
      <c r="AC6" s="48">
        <v>26</v>
      </c>
      <c r="AD6" s="48">
        <v>27</v>
      </c>
      <c r="AE6" s="48">
        <v>28</v>
      </c>
      <c r="AF6" s="48">
        <v>29</v>
      </c>
      <c r="AG6" s="48">
        <v>30</v>
      </c>
      <c r="AH6" s="48">
        <v>31</v>
      </c>
      <c r="AI6" s="48">
        <v>32</v>
      </c>
      <c r="AJ6" s="48">
        <v>33</v>
      </c>
      <c r="AK6" s="48">
        <v>34</v>
      </c>
      <c r="AL6" s="48">
        <v>35</v>
      </c>
      <c r="AM6" s="48">
        <v>36</v>
      </c>
      <c r="AN6" s="48">
        <v>37</v>
      </c>
      <c r="AO6" s="48">
        <v>38</v>
      </c>
      <c r="AP6" s="48">
        <v>39</v>
      </c>
      <c r="AQ6" s="48">
        <v>40</v>
      </c>
      <c r="AR6" s="48">
        <v>41</v>
      </c>
      <c r="AS6" s="48">
        <v>42</v>
      </c>
      <c r="AT6" s="48">
        <v>43</v>
      </c>
      <c r="AU6" s="48">
        <v>44</v>
      </c>
      <c r="AV6" s="48">
        <v>45</v>
      </c>
      <c r="AW6" s="48">
        <v>46</v>
      </c>
      <c r="AX6" s="48">
        <v>47</v>
      </c>
      <c r="AY6" s="48">
        <v>48</v>
      </c>
      <c r="AZ6" s="48">
        <v>49</v>
      </c>
      <c r="BA6" s="48">
        <v>50</v>
      </c>
      <c r="BB6" s="48">
        <v>51</v>
      </c>
      <c r="BC6" s="48">
        <v>52</v>
      </c>
      <c r="BD6" s="48">
        <v>53</v>
      </c>
      <c r="BE6" s="48">
        <v>54</v>
      </c>
      <c r="BF6" s="48">
        <v>55</v>
      </c>
      <c r="BG6" s="48">
        <v>56</v>
      </c>
      <c r="BH6" s="48">
        <v>57</v>
      </c>
      <c r="BI6" s="48">
        <v>58</v>
      </c>
      <c r="BJ6" s="48">
        <v>59</v>
      </c>
      <c r="BK6" s="48">
        <v>60</v>
      </c>
      <c r="BL6" s="48">
        <v>61</v>
      </c>
      <c r="BM6" s="48">
        <v>62</v>
      </c>
      <c r="BN6" s="48">
        <v>63</v>
      </c>
      <c r="BO6" s="48">
        <v>64</v>
      </c>
      <c r="BP6" s="48">
        <v>65</v>
      </c>
      <c r="BQ6" s="48">
        <v>66</v>
      </c>
      <c r="BR6" s="48">
        <v>67</v>
      </c>
      <c r="BS6" s="48">
        <v>68</v>
      </c>
      <c r="BT6" s="48">
        <v>69</v>
      </c>
      <c r="BU6" s="48">
        <v>70</v>
      </c>
      <c r="BV6" s="48">
        <v>71</v>
      </c>
      <c r="BW6" s="48">
        <v>72</v>
      </c>
      <c r="BX6" s="48">
        <v>73</v>
      </c>
      <c r="BY6" s="48">
        <v>74</v>
      </c>
      <c r="BZ6" s="48">
        <v>75</v>
      </c>
      <c r="CA6" s="50"/>
      <c r="CB6" s="51"/>
      <c r="CC6" s="52"/>
      <c r="CD6" s="36"/>
      <c r="CE6" s="46"/>
      <c r="CF6" s="36"/>
      <c r="CG6" s="53" t="s">
        <v>14</v>
      </c>
      <c r="CH6" s="54" t="s">
        <v>15</v>
      </c>
      <c r="CI6" s="7" t="s">
        <v>16</v>
      </c>
      <c r="CJ6" s="7" t="s">
        <v>17</v>
      </c>
      <c r="CK6" s="7" t="s">
        <v>18</v>
      </c>
      <c r="CL6" s="7" t="s">
        <v>19</v>
      </c>
      <c r="CM6" s="55" t="s">
        <v>20</v>
      </c>
      <c r="CN6" s="56" t="s">
        <v>21</v>
      </c>
      <c r="CO6" s="57" t="s">
        <v>22</v>
      </c>
      <c r="CP6" s="6"/>
      <c r="CQ6" s="53" t="s">
        <v>23</v>
      </c>
      <c r="CR6" s="53" t="s">
        <v>24</v>
      </c>
      <c r="CS6" s="53" t="s">
        <v>25</v>
      </c>
      <c r="CT6" s="58" t="s">
        <v>26</v>
      </c>
      <c r="CU6" s="6"/>
      <c r="CV6" s="59"/>
      <c r="CW6" s="6"/>
      <c r="CX6" s="60"/>
      <c r="CY6" s="6"/>
      <c r="CZ6" s="61"/>
      <c r="DA6" s="6"/>
      <c r="DB6" s="62" t="s">
        <v>27</v>
      </c>
      <c r="DC6" s="6"/>
      <c r="DD6" s="44">
        <v>50</v>
      </c>
      <c r="DE6" s="44">
        <v>30</v>
      </c>
      <c r="DF6" s="44">
        <v>0</v>
      </c>
      <c r="DG6" s="36"/>
    </row>
    <row r="7" spans="2:111" ht="165.75" thickBot="1" x14ac:dyDescent="0.3">
      <c r="B7" s="13"/>
      <c r="C7" s="14"/>
      <c r="D7" s="48" t="s">
        <v>28</v>
      </c>
      <c r="E7" s="48" t="s">
        <v>29</v>
      </c>
      <c r="F7" s="63" t="s">
        <v>30</v>
      </c>
      <c r="G7" s="64" t="s">
        <v>31</v>
      </c>
      <c r="H7" s="65" t="s">
        <v>32</v>
      </c>
      <c r="I7" s="66" t="s">
        <v>33</v>
      </c>
      <c r="J7" s="65" t="s">
        <v>34</v>
      </c>
      <c r="K7" s="65" t="s">
        <v>35</v>
      </c>
      <c r="L7" s="67" t="s">
        <v>36</v>
      </c>
      <c r="M7" s="65" t="s">
        <v>37</v>
      </c>
      <c r="N7" s="65" t="s">
        <v>38</v>
      </c>
      <c r="O7" s="65" t="s">
        <v>39</v>
      </c>
      <c r="P7" s="65" t="s">
        <v>40</v>
      </c>
      <c r="Q7" s="68" t="s">
        <v>41</v>
      </c>
      <c r="R7" s="69" t="s">
        <v>42</v>
      </c>
      <c r="S7" s="66" t="s">
        <v>43</v>
      </c>
      <c r="T7" s="70" t="s">
        <v>44</v>
      </c>
      <c r="U7" s="70" t="s">
        <v>45</v>
      </c>
      <c r="V7" s="70" t="s">
        <v>46</v>
      </c>
      <c r="W7" s="70" t="s">
        <v>47</v>
      </c>
      <c r="X7" s="70" t="s">
        <v>48</v>
      </c>
      <c r="Y7" s="70" t="s">
        <v>49</v>
      </c>
      <c r="Z7" s="71" t="s">
        <v>50</v>
      </c>
      <c r="AA7" s="71" t="s">
        <v>50</v>
      </c>
      <c r="AB7" s="71" t="s">
        <v>50</v>
      </c>
      <c r="AC7" s="71" t="s">
        <v>50</v>
      </c>
      <c r="AD7" s="71" t="s">
        <v>50</v>
      </c>
      <c r="AE7" s="72" t="s">
        <v>51</v>
      </c>
      <c r="AF7" s="72" t="s">
        <v>52</v>
      </c>
      <c r="AG7" s="72" t="s">
        <v>53</v>
      </c>
      <c r="AH7" s="72" t="s">
        <v>54</v>
      </c>
      <c r="AI7" s="72" t="s">
        <v>55</v>
      </c>
      <c r="AJ7" s="72" t="s">
        <v>56</v>
      </c>
      <c r="AK7" s="72" t="s">
        <v>57</v>
      </c>
      <c r="AL7" s="72" t="s">
        <v>58</v>
      </c>
      <c r="AM7" s="72" t="s">
        <v>59</v>
      </c>
      <c r="AN7" s="72" t="s">
        <v>60</v>
      </c>
      <c r="AO7" s="72" t="s">
        <v>61</v>
      </c>
      <c r="AP7" s="72" t="s">
        <v>62</v>
      </c>
      <c r="AQ7" s="72" t="s">
        <v>63</v>
      </c>
      <c r="AR7" s="72" t="s">
        <v>64</v>
      </c>
      <c r="AS7" s="72" t="s">
        <v>65</v>
      </c>
      <c r="AT7" s="72" t="s">
        <v>66</v>
      </c>
      <c r="AU7" s="72" t="s">
        <v>67</v>
      </c>
      <c r="AV7" s="72" t="s">
        <v>68</v>
      </c>
      <c r="AW7" s="72" t="s">
        <v>69</v>
      </c>
      <c r="AX7" s="72" t="s">
        <v>70</v>
      </c>
      <c r="AY7" s="72" t="s">
        <v>71</v>
      </c>
      <c r="AZ7" s="72" t="s">
        <v>72</v>
      </c>
      <c r="BA7" s="72" t="s">
        <v>73</v>
      </c>
      <c r="BB7" s="72" t="s">
        <v>74</v>
      </c>
      <c r="BC7" s="72" t="s">
        <v>75</v>
      </c>
      <c r="BD7" s="72" t="s">
        <v>76</v>
      </c>
      <c r="BE7" s="72" t="s">
        <v>77</v>
      </c>
      <c r="BF7" s="72" t="s">
        <v>78</v>
      </c>
      <c r="BG7" s="72" t="s">
        <v>79</v>
      </c>
      <c r="BH7" s="72" t="s">
        <v>80</v>
      </c>
      <c r="BI7" s="72" t="s">
        <v>81</v>
      </c>
      <c r="BJ7" s="72" t="s">
        <v>82</v>
      </c>
      <c r="BK7" s="72" t="s">
        <v>83</v>
      </c>
      <c r="BL7" s="72" t="s">
        <v>84</v>
      </c>
      <c r="BM7" s="72" t="s">
        <v>85</v>
      </c>
      <c r="BN7" s="72" t="s">
        <v>86</v>
      </c>
      <c r="BO7" s="72" t="s">
        <v>87</v>
      </c>
      <c r="BP7" s="72" t="s">
        <v>88</v>
      </c>
      <c r="BQ7" s="72" t="s">
        <v>89</v>
      </c>
      <c r="BR7" s="72" t="s">
        <v>90</v>
      </c>
      <c r="BS7" s="72" t="s">
        <v>91</v>
      </c>
      <c r="BT7" s="72" t="s">
        <v>92</v>
      </c>
      <c r="BU7" s="72" t="s">
        <v>93</v>
      </c>
      <c r="BV7" s="72" t="s">
        <v>94</v>
      </c>
      <c r="BW7" s="72" t="s">
        <v>95</v>
      </c>
      <c r="BX7" s="72" t="s">
        <v>96</v>
      </c>
      <c r="BY7" s="72" t="s">
        <v>97</v>
      </c>
      <c r="BZ7" s="73" t="s">
        <v>98</v>
      </c>
      <c r="CA7" s="18"/>
      <c r="CB7" s="10"/>
      <c r="CC7" s="11"/>
      <c r="CD7" s="6"/>
      <c r="CE7" s="14"/>
      <c r="CF7" s="6"/>
      <c r="CG7" s="74"/>
      <c r="CH7" s="75"/>
      <c r="CI7" s="72" t="s">
        <v>99</v>
      </c>
      <c r="CJ7" s="72" t="s">
        <v>100</v>
      </c>
      <c r="CK7" s="72" t="s">
        <v>101</v>
      </c>
      <c r="CL7" s="72" t="s">
        <v>102</v>
      </c>
      <c r="CM7" s="76"/>
      <c r="CN7" s="77"/>
      <c r="CO7" s="78"/>
      <c r="CP7" s="6"/>
      <c r="CQ7" s="74"/>
      <c r="CR7" s="74"/>
      <c r="CS7" s="74"/>
      <c r="CT7" s="79"/>
      <c r="CU7" s="6"/>
      <c r="CV7" s="80"/>
      <c r="CW7" s="6"/>
      <c r="CX7" s="81"/>
      <c r="CY7" s="6"/>
      <c r="CZ7" s="82"/>
      <c r="DA7" s="6"/>
      <c r="DB7" s="83"/>
      <c r="DC7" s="6"/>
      <c r="DD7" s="84" t="s">
        <v>103</v>
      </c>
      <c r="DE7" s="85" t="s">
        <v>104</v>
      </c>
      <c r="DF7" s="86" t="s">
        <v>105</v>
      </c>
      <c r="DG7" s="6"/>
    </row>
    <row r="8" spans="2:111" ht="15.75" thickBot="1" x14ac:dyDescent="0.3">
      <c r="B8" s="13"/>
      <c r="C8" s="14"/>
      <c r="D8" s="48">
        <f>IF(E8="","",1)</f>
        <v>1</v>
      </c>
      <c r="E8" s="87">
        <v>14431</v>
      </c>
      <c r="F8" s="88" t="s">
        <v>106</v>
      </c>
      <c r="G8" s="87" t="s">
        <v>107</v>
      </c>
      <c r="H8" s="87">
        <v>1</v>
      </c>
      <c r="I8" s="87" t="s">
        <v>108</v>
      </c>
      <c r="J8" s="87">
        <v>1724999.9999999998</v>
      </c>
      <c r="K8" s="87">
        <v>0</v>
      </c>
      <c r="L8" s="87">
        <v>1338599999.9999998</v>
      </c>
      <c r="M8" s="87">
        <v>1</v>
      </c>
      <c r="N8" s="87">
        <v>75000</v>
      </c>
      <c r="O8" s="87">
        <v>150000</v>
      </c>
      <c r="P8" s="87">
        <v>0</v>
      </c>
      <c r="Q8" s="89">
        <v>0</v>
      </c>
      <c r="R8" s="89">
        <v>1500000</v>
      </c>
      <c r="S8" s="87">
        <v>0</v>
      </c>
      <c r="T8" s="90">
        <v>0</v>
      </c>
      <c r="U8" s="90">
        <v>0</v>
      </c>
      <c r="V8" s="90">
        <v>0</v>
      </c>
      <c r="W8" s="90">
        <v>0</v>
      </c>
      <c r="X8" s="90">
        <v>0</v>
      </c>
      <c r="Y8" s="90">
        <v>0</v>
      </c>
      <c r="Z8" s="90" t="s">
        <v>108</v>
      </c>
      <c r="AA8" s="90" t="s">
        <v>108</v>
      </c>
      <c r="AB8" s="90" t="s">
        <v>108</v>
      </c>
      <c r="AC8" s="90" t="s">
        <v>108</v>
      </c>
      <c r="AD8" s="90"/>
      <c r="AE8" s="87">
        <v>0</v>
      </c>
      <c r="AF8" s="87">
        <v>0</v>
      </c>
      <c r="AG8" s="87">
        <v>0</v>
      </c>
      <c r="AH8" s="87">
        <v>0</v>
      </c>
      <c r="AI8" s="87">
        <v>0</v>
      </c>
      <c r="AJ8" s="87">
        <v>0</v>
      </c>
      <c r="AK8" s="87">
        <v>0</v>
      </c>
      <c r="AL8" s="87">
        <v>0</v>
      </c>
      <c r="AM8" s="87">
        <v>0</v>
      </c>
      <c r="AN8" s="87">
        <v>0</v>
      </c>
      <c r="AO8" s="87">
        <v>0</v>
      </c>
      <c r="AP8" s="87">
        <v>0</v>
      </c>
      <c r="AQ8" s="87">
        <v>0</v>
      </c>
      <c r="AR8" s="87">
        <v>0</v>
      </c>
      <c r="AS8" s="87">
        <v>0</v>
      </c>
      <c r="AT8" s="87">
        <v>0</v>
      </c>
      <c r="AU8" s="87">
        <v>0</v>
      </c>
      <c r="AV8" s="87">
        <v>0</v>
      </c>
      <c r="AW8" s="87">
        <v>0</v>
      </c>
      <c r="AX8" s="87">
        <v>0</v>
      </c>
      <c r="AY8" s="87">
        <v>0</v>
      </c>
      <c r="AZ8" s="87">
        <v>0</v>
      </c>
      <c r="BA8" s="87">
        <v>0</v>
      </c>
      <c r="BB8" s="87">
        <v>0</v>
      </c>
      <c r="BC8" s="87">
        <v>0</v>
      </c>
      <c r="BD8" s="87">
        <v>0</v>
      </c>
      <c r="BE8" s="87">
        <v>0</v>
      </c>
      <c r="BF8" s="87">
        <v>0</v>
      </c>
      <c r="BG8" s="87">
        <v>0</v>
      </c>
      <c r="BH8" s="87">
        <v>0</v>
      </c>
      <c r="BI8" s="87">
        <v>72</v>
      </c>
      <c r="BJ8" s="87">
        <v>72</v>
      </c>
      <c r="BK8" s="87">
        <v>72</v>
      </c>
      <c r="BL8" s="87">
        <v>70</v>
      </c>
      <c r="BM8" s="87">
        <v>70</v>
      </c>
      <c r="BN8" s="87">
        <v>70</v>
      </c>
      <c r="BO8" s="87">
        <v>70</v>
      </c>
      <c r="BP8" s="87">
        <v>70</v>
      </c>
      <c r="BQ8" s="87">
        <v>67</v>
      </c>
      <c r="BR8" s="87">
        <v>67</v>
      </c>
      <c r="BS8" s="87">
        <v>64</v>
      </c>
      <c r="BT8" s="87">
        <v>64</v>
      </c>
      <c r="BU8" s="87">
        <v>64</v>
      </c>
      <c r="BV8" s="87">
        <v>64</v>
      </c>
      <c r="BW8" s="87">
        <v>64</v>
      </c>
      <c r="BX8" s="87">
        <v>64</v>
      </c>
      <c r="BY8" s="87">
        <v>64</v>
      </c>
      <c r="BZ8" s="91">
        <v>54</v>
      </c>
      <c r="CA8" s="18"/>
      <c r="CB8" s="10"/>
      <c r="CC8" s="11"/>
      <c r="CD8" s="6"/>
      <c r="CE8" s="14"/>
      <c r="CF8" s="6"/>
      <c r="CG8" s="7">
        <v>9.9999999999999995E-7</v>
      </c>
      <c r="CH8" s="7">
        <v>0</v>
      </c>
      <c r="CI8" s="7">
        <v>1</v>
      </c>
      <c r="CJ8" s="7">
        <v>1</v>
      </c>
      <c r="CK8" s="92">
        <v>1</v>
      </c>
      <c r="CL8" s="92">
        <v>1</v>
      </c>
      <c r="CM8" s="7">
        <v>30</v>
      </c>
      <c r="CN8" s="92" t="s">
        <v>109</v>
      </c>
      <c r="CO8" s="7">
        <v>20</v>
      </c>
      <c r="CP8" s="6"/>
      <c r="CQ8" s="93">
        <v>4.5446226214331409</v>
      </c>
      <c r="CR8" s="93">
        <v>66.777777777777771</v>
      </c>
      <c r="CS8" s="93">
        <v>6.8055912800163515E-2</v>
      </c>
      <c r="CT8" s="94">
        <v>20</v>
      </c>
      <c r="CU8" s="6"/>
      <c r="CV8" s="7">
        <v>10</v>
      </c>
      <c r="CW8" s="6"/>
      <c r="CX8" s="94">
        <v>80</v>
      </c>
      <c r="CY8" s="6"/>
      <c r="CZ8" s="7" t="s">
        <v>110</v>
      </c>
      <c r="DA8" s="6"/>
      <c r="DB8" s="92"/>
      <c r="DC8" s="6"/>
      <c r="DD8" s="7" t="s">
        <v>110</v>
      </c>
      <c r="DE8" s="7" t="s">
        <v>108</v>
      </c>
      <c r="DF8" s="7" t="s">
        <v>108</v>
      </c>
      <c r="DG8" s="6"/>
    </row>
    <row r="9" spans="2:111" ht="15.75" thickBot="1" x14ac:dyDescent="0.3">
      <c r="B9" s="13"/>
      <c r="C9" s="14"/>
      <c r="D9" s="48">
        <f>IF(E9="","",MAX($C$7:D8)+1)</f>
        <v>2</v>
      </c>
      <c r="E9" s="87">
        <v>14424</v>
      </c>
      <c r="F9" s="88" t="s">
        <v>111</v>
      </c>
      <c r="G9" s="87" t="s">
        <v>107</v>
      </c>
      <c r="H9" s="87">
        <v>1</v>
      </c>
      <c r="I9" s="87" t="s">
        <v>108</v>
      </c>
      <c r="J9" s="87">
        <v>2300000</v>
      </c>
      <c r="K9" s="87">
        <v>0</v>
      </c>
      <c r="L9" s="87">
        <v>1791700000</v>
      </c>
      <c r="M9" s="87">
        <v>1</v>
      </c>
      <c r="N9" s="87">
        <v>100000</v>
      </c>
      <c r="O9" s="87">
        <v>200000</v>
      </c>
      <c r="P9" s="87">
        <v>0</v>
      </c>
      <c r="Q9" s="89">
        <v>0</v>
      </c>
      <c r="R9" s="89">
        <v>2000000</v>
      </c>
      <c r="S9" s="87">
        <v>0</v>
      </c>
      <c r="T9" s="90">
        <v>0</v>
      </c>
      <c r="U9" s="90">
        <v>0</v>
      </c>
      <c r="V9" s="90">
        <v>0</v>
      </c>
      <c r="W9" s="90">
        <v>0</v>
      </c>
      <c r="X9" s="90">
        <v>0</v>
      </c>
      <c r="Y9" s="90">
        <v>0</v>
      </c>
      <c r="Z9" s="90" t="s">
        <v>108</v>
      </c>
      <c r="AA9" s="90" t="s">
        <v>108</v>
      </c>
      <c r="AB9" s="90" t="s">
        <v>108</v>
      </c>
      <c r="AC9" s="90" t="s">
        <v>108</v>
      </c>
      <c r="AD9" s="90"/>
      <c r="AE9" s="87">
        <v>0</v>
      </c>
      <c r="AF9" s="87">
        <v>0</v>
      </c>
      <c r="AG9" s="87">
        <v>0</v>
      </c>
      <c r="AH9" s="87">
        <v>0</v>
      </c>
      <c r="AI9" s="87">
        <v>0</v>
      </c>
      <c r="AJ9" s="87">
        <v>0</v>
      </c>
      <c r="AK9" s="87">
        <v>0</v>
      </c>
      <c r="AL9" s="87">
        <v>0</v>
      </c>
      <c r="AM9" s="87">
        <v>0</v>
      </c>
      <c r="AN9" s="87">
        <v>0</v>
      </c>
      <c r="AO9" s="87">
        <v>0</v>
      </c>
      <c r="AP9" s="87">
        <v>0</v>
      </c>
      <c r="AQ9" s="87">
        <v>0</v>
      </c>
      <c r="AR9" s="87">
        <v>0</v>
      </c>
      <c r="AS9" s="87">
        <v>0</v>
      </c>
      <c r="AT9" s="87">
        <v>0</v>
      </c>
      <c r="AU9" s="87">
        <v>0</v>
      </c>
      <c r="AV9" s="87">
        <v>0</v>
      </c>
      <c r="AW9" s="87">
        <v>0</v>
      </c>
      <c r="AX9" s="87">
        <v>0</v>
      </c>
      <c r="AY9" s="87">
        <v>0</v>
      </c>
      <c r="AZ9" s="87">
        <v>0</v>
      </c>
      <c r="BA9" s="87">
        <v>0</v>
      </c>
      <c r="BB9" s="87">
        <v>0</v>
      </c>
      <c r="BC9" s="87">
        <v>0</v>
      </c>
      <c r="BD9" s="87">
        <v>0</v>
      </c>
      <c r="BE9" s="87">
        <v>0</v>
      </c>
      <c r="BF9" s="87">
        <v>0</v>
      </c>
      <c r="BG9" s="87">
        <v>0</v>
      </c>
      <c r="BH9" s="87">
        <v>0</v>
      </c>
      <c r="BI9" s="87">
        <v>72</v>
      </c>
      <c r="BJ9" s="87">
        <v>72</v>
      </c>
      <c r="BK9" s="87">
        <v>72</v>
      </c>
      <c r="BL9" s="87">
        <v>70</v>
      </c>
      <c r="BM9" s="87">
        <v>70</v>
      </c>
      <c r="BN9" s="87">
        <v>70</v>
      </c>
      <c r="BO9" s="87">
        <v>70</v>
      </c>
      <c r="BP9" s="87">
        <v>70</v>
      </c>
      <c r="BQ9" s="87">
        <v>67</v>
      </c>
      <c r="BR9" s="87">
        <v>67</v>
      </c>
      <c r="BS9" s="87">
        <v>67</v>
      </c>
      <c r="BT9" s="87">
        <v>67</v>
      </c>
      <c r="BU9" s="87">
        <v>67</v>
      </c>
      <c r="BV9" s="87">
        <v>67</v>
      </c>
      <c r="BW9" s="87">
        <v>67</v>
      </c>
      <c r="BX9" s="87">
        <v>60</v>
      </c>
      <c r="BY9" s="87">
        <v>60</v>
      </c>
      <c r="BZ9" s="91">
        <v>50</v>
      </c>
      <c r="CA9" s="18"/>
      <c r="CB9" s="10"/>
      <c r="CC9" s="11"/>
      <c r="CD9" s="6"/>
      <c r="CE9" s="14"/>
      <c r="CF9" s="6"/>
      <c r="CG9" s="7">
        <v>9.9999999999999995E-7</v>
      </c>
      <c r="CH9" s="7">
        <v>0</v>
      </c>
      <c r="CI9" s="7">
        <v>1</v>
      </c>
      <c r="CJ9" s="7">
        <v>1</v>
      </c>
      <c r="CK9" s="92">
        <v>1</v>
      </c>
      <c r="CL9" s="92">
        <v>1</v>
      </c>
      <c r="CM9" s="7">
        <v>30</v>
      </c>
      <c r="CN9" s="92" t="s">
        <v>109</v>
      </c>
      <c r="CO9" s="7">
        <v>20</v>
      </c>
      <c r="CP9" s="6"/>
      <c r="CQ9" s="93">
        <v>5.4607931143661261</v>
      </c>
      <c r="CR9" s="93">
        <v>66.944444444444443</v>
      </c>
      <c r="CS9" s="93">
        <v>8.1572013326630929E-2</v>
      </c>
      <c r="CT9" s="94">
        <v>20</v>
      </c>
      <c r="CU9" s="6"/>
      <c r="CV9" s="7">
        <v>10</v>
      </c>
      <c r="CW9" s="6"/>
      <c r="CX9" s="94">
        <v>80</v>
      </c>
      <c r="CY9" s="6"/>
      <c r="CZ9" s="7" t="s">
        <v>110</v>
      </c>
      <c r="DA9" s="6"/>
      <c r="DB9" s="92"/>
      <c r="DC9" s="6"/>
      <c r="DD9" s="7" t="s">
        <v>110</v>
      </c>
      <c r="DE9" s="7" t="s">
        <v>108</v>
      </c>
      <c r="DF9" s="7" t="s">
        <v>108</v>
      </c>
      <c r="DG9" s="6"/>
    </row>
    <row r="10" spans="2:111" ht="15.75" thickBot="1" x14ac:dyDescent="0.3">
      <c r="B10" s="13"/>
      <c r="C10" s="14"/>
      <c r="D10" s="48">
        <f>IF(E10="","",MAX($C$7:D9)+1)</f>
        <v>3</v>
      </c>
      <c r="E10" s="87">
        <v>74895</v>
      </c>
      <c r="F10" s="88" t="s">
        <v>112</v>
      </c>
      <c r="G10" s="87" t="s">
        <v>107</v>
      </c>
      <c r="H10" s="87">
        <v>1</v>
      </c>
      <c r="I10" s="87" t="s">
        <v>108</v>
      </c>
      <c r="J10" s="87">
        <v>919999.99999999988</v>
      </c>
      <c r="K10" s="87">
        <v>0</v>
      </c>
      <c r="L10" s="87">
        <v>2207999999.9999995</v>
      </c>
      <c r="M10" s="87">
        <v>1</v>
      </c>
      <c r="N10" s="87">
        <v>40000</v>
      </c>
      <c r="O10" s="87">
        <v>80000</v>
      </c>
      <c r="P10" s="87">
        <v>0</v>
      </c>
      <c r="Q10" s="89">
        <v>0</v>
      </c>
      <c r="R10" s="89">
        <v>800000</v>
      </c>
      <c r="S10" s="87">
        <v>0</v>
      </c>
      <c r="T10" s="90">
        <v>0</v>
      </c>
      <c r="U10" s="90">
        <v>0</v>
      </c>
      <c r="V10" s="90">
        <v>0</v>
      </c>
      <c r="W10" s="90">
        <v>0</v>
      </c>
      <c r="X10" s="90">
        <v>0</v>
      </c>
      <c r="Y10" s="90">
        <v>0</v>
      </c>
      <c r="Z10" s="90" t="s">
        <v>108</v>
      </c>
      <c r="AA10" s="90" t="s">
        <v>108</v>
      </c>
      <c r="AB10" s="90" t="s">
        <v>108</v>
      </c>
      <c r="AC10" s="90" t="s">
        <v>108</v>
      </c>
      <c r="AD10" s="90"/>
      <c r="AE10" s="87">
        <v>0</v>
      </c>
      <c r="AF10" s="87">
        <v>0</v>
      </c>
      <c r="AG10" s="87">
        <v>0</v>
      </c>
      <c r="AH10" s="87">
        <v>0</v>
      </c>
      <c r="AI10" s="87">
        <v>0</v>
      </c>
      <c r="AJ10" s="87">
        <v>0</v>
      </c>
      <c r="AK10" s="87">
        <v>0</v>
      </c>
      <c r="AL10" s="87">
        <v>0</v>
      </c>
      <c r="AM10" s="87">
        <v>0</v>
      </c>
      <c r="AN10" s="87">
        <v>0</v>
      </c>
      <c r="AO10" s="87">
        <v>0</v>
      </c>
      <c r="AP10" s="87">
        <v>0</v>
      </c>
      <c r="AQ10" s="87">
        <v>0</v>
      </c>
      <c r="AR10" s="87">
        <v>0</v>
      </c>
      <c r="AS10" s="87">
        <v>0</v>
      </c>
      <c r="AT10" s="87">
        <v>0</v>
      </c>
      <c r="AU10" s="87">
        <v>0</v>
      </c>
      <c r="AV10" s="87">
        <v>0</v>
      </c>
      <c r="AW10" s="87">
        <v>0</v>
      </c>
      <c r="AX10" s="87">
        <v>0</v>
      </c>
      <c r="AY10" s="87">
        <v>0</v>
      </c>
      <c r="AZ10" s="87">
        <v>0</v>
      </c>
      <c r="BA10" s="87">
        <v>0</v>
      </c>
      <c r="BB10" s="87">
        <v>0</v>
      </c>
      <c r="BC10" s="87">
        <v>0</v>
      </c>
      <c r="BD10" s="87">
        <v>0</v>
      </c>
      <c r="BE10" s="87">
        <v>0</v>
      </c>
      <c r="BF10" s="87">
        <v>0</v>
      </c>
      <c r="BG10" s="87">
        <v>0</v>
      </c>
      <c r="BH10" s="87">
        <v>0</v>
      </c>
      <c r="BI10" s="87">
        <v>0</v>
      </c>
      <c r="BJ10" s="87">
        <v>0</v>
      </c>
      <c r="BK10" s="87">
        <v>0</v>
      </c>
      <c r="BL10" s="87">
        <v>200</v>
      </c>
      <c r="BM10" s="87">
        <v>200</v>
      </c>
      <c r="BN10" s="87">
        <v>200</v>
      </c>
      <c r="BO10" s="87">
        <v>200</v>
      </c>
      <c r="BP10" s="87">
        <v>200</v>
      </c>
      <c r="BQ10" s="87">
        <v>200</v>
      </c>
      <c r="BR10" s="87">
        <v>200</v>
      </c>
      <c r="BS10" s="87">
        <v>200</v>
      </c>
      <c r="BT10" s="87">
        <v>200</v>
      </c>
      <c r="BU10" s="87">
        <v>200</v>
      </c>
      <c r="BV10" s="87">
        <v>200</v>
      </c>
      <c r="BW10" s="87">
        <v>200</v>
      </c>
      <c r="BX10" s="87">
        <v>200</v>
      </c>
      <c r="BY10" s="87">
        <v>200</v>
      </c>
      <c r="BZ10" s="91">
        <v>200</v>
      </c>
      <c r="CA10" s="18"/>
      <c r="CB10" s="10"/>
      <c r="CC10" s="11"/>
      <c r="CD10" s="6"/>
      <c r="CE10" s="14"/>
      <c r="CF10" s="6"/>
      <c r="CG10" s="7">
        <v>9.9999999999999995E-7</v>
      </c>
      <c r="CH10" s="7">
        <v>0</v>
      </c>
      <c r="CI10" s="7">
        <v>1</v>
      </c>
      <c r="CJ10" s="7">
        <v>1</v>
      </c>
      <c r="CK10" s="92">
        <v>1</v>
      </c>
      <c r="CL10" s="92">
        <v>1</v>
      </c>
      <c r="CM10" s="7">
        <v>30</v>
      </c>
      <c r="CN10" s="92" t="s">
        <v>109</v>
      </c>
      <c r="CO10" s="7">
        <v>20</v>
      </c>
      <c r="CP10" s="6"/>
      <c r="CQ10" s="93">
        <v>76.696498884737039</v>
      </c>
      <c r="CR10" s="93">
        <v>166.66666666666666</v>
      </c>
      <c r="CS10" s="93">
        <v>0.46017899330842227</v>
      </c>
      <c r="CT10" s="94">
        <v>20</v>
      </c>
      <c r="CU10" s="6"/>
      <c r="CV10" s="7">
        <v>10</v>
      </c>
      <c r="CW10" s="6"/>
      <c r="CX10" s="94">
        <v>80</v>
      </c>
      <c r="CY10" s="6"/>
      <c r="CZ10" s="7" t="s">
        <v>110</v>
      </c>
      <c r="DA10" s="6"/>
      <c r="DB10" s="92"/>
      <c r="DC10" s="6"/>
      <c r="DD10" s="7" t="s">
        <v>110</v>
      </c>
      <c r="DE10" s="7" t="s">
        <v>108</v>
      </c>
      <c r="DF10" s="7" t="s">
        <v>108</v>
      </c>
      <c r="DG10" s="6"/>
    </row>
    <row r="11" spans="2:111" ht="15.75" thickBot="1" x14ac:dyDescent="0.3">
      <c r="B11" s="13"/>
      <c r="C11" s="14"/>
      <c r="D11" s="48">
        <f>IF(E11="","",MAX($C$7:D10)+1)</f>
        <v>4</v>
      </c>
      <c r="E11" s="87">
        <v>74975</v>
      </c>
      <c r="F11" s="88" t="s">
        <v>113</v>
      </c>
      <c r="G11" s="87" t="s">
        <v>107</v>
      </c>
      <c r="H11" s="87">
        <v>1</v>
      </c>
      <c r="I11" s="87" t="s">
        <v>108</v>
      </c>
      <c r="J11" s="87">
        <v>919999.99999999988</v>
      </c>
      <c r="K11" s="87">
        <v>1</v>
      </c>
      <c r="L11" s="87">
        <v>17479999.999999996</v>
      </c>
      <c r="M11" s="87">
        <v>1</v>
      </c>
      <c r="N11" s="87">
        <v>40000</v>
      </c>
      <c r="O11" s="87">
        <v>80000</v>
      </c>
      <c r="P11" s="87">
        <v>0</v>
      </c>
      <c r="Q11" s="89">
        <v>0</v>
      </c>
      <c r="R11" s="89">
        <v>800000</v>
      </c>
      <c r="S11" s="87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 t="s">
        <v>108</v>
      </c>
      <c r="AA11" s="90" t="s">
        <v>108</v>
      </c>
      <c r="AB11" s="90" t="s">
        <v>108</v>
      </c>
      <c r="AC11" s="90" t="s">
        <v>108</v>
      </c>
      <c r="AD11" s="90"/>
      <c r="AE11" s="87">
        <v>0</v>
      </c>
      <c r="AF11" s="87">
        <v>0</v>
      </c>
      <c r="AG11" s="87">
        <v>0</v>
      </c>
      <c r="AH11" s="87">
        <v>0</v>
      </c>
      <c r="AI11" s="87">
        <v>0</v>
      </c>
      <c r="AJ11" s="87">
        <v>0</v>
      </c>
      <c r="AK11" s="87">
        <v>0</v>
      </c>
      <c r="AL11" s="87">
        <v>0</v>
      </c>
      <c r="AM11" s="87">
        <v>0</v>
      </c>
      <c r="AN11" s="87">
        <v>0</v>
      </c>
      <c r="AO11" s="87">
        <v>0</v>
      </c>
      <c r="AP11" s="87">
        <v>0</v>
      </c>
      <c r="AQ11" s="87">
        <v>0</v>
      </c>
      <c r="AR11" s="87">
        <v>0</v>
      </c>
      <c r="AS11" s="87">
        <v>0</v>
      </c>
      <c r="AT11" s="87">
        <v>0</v>
      </c>
      <c r="AU11" s="87">
        <v>0</v>
      </c>
      <c r="AV11" s="87">
        <v>0</v>
      </c>
      <c r="AW11" s="87">
        <v>0</v>
      </c>
      <c r="AX11" s="87">
        <v>0</v>
      </c>
      <c r="AY11" s="87">
        <v>2</v>
      </c>
      <c r="AZ11" s="87">
        <v>2</v>
      </c>
      <c r="BA11" s="87">
        <v>2</v>
      </c>
      <c r="BB11" s="87">
        <v>2</v>
      </c>
      <c r="BC11" s="87">
        <v>2</v>
      </c>
      <c r="BD11" s="87">
        <v>2</v>
      </c>
      <c r="BE11" s="87">
        <v>2</v>
      </c>
      <c r="BF11" s="87">
        <v>2</v>
      </c>
      <c r="BG11" s="87">
        <v>2</v>
      </c>
      <c r="BH11" s="87">
        <v>2</v>
      </c>
      <c r="BI11" s="87">
        <v>2</v>
      </c>
      <c r="BJ11" s="87">
        <v>2</v>
      </c>
      <c r="BK11" s="87">
        <v>2</v>
      </c>
      <c r="BL11" s="87">
        <v>2</v>
      </c>
      <c r="BM11" s="87">
        <v>2</v>
      </c>
      <c r="BN11" s="87">
        <v>2</v>
      </c>
      <c r="BO11" s="87">
        <v>2</v>
      </c>
      <c r="BP11" s="87">
        <v>2</v>
      </c>
      <c r="BQ11" s="87">
        <v>2</v>
      </c>
      <c r="BR11" s="87">
        <v>2</v>
      </c>
      <c r="BS11" s="87">
        <v>2</v>
      </c>
      <c r="BT11" s="87">
        <v>2</v>
      </c>
      <c r="BU11" s="87">
        <v>2</v>
      </c>
      <c r="BV11" s="87">
        <v>1</v>
      </c>
      <c r="BW11" s="87">
        <v>1</v>
      </c>
      <c r="BX11" s="87">
        <v>1</v>
      </c>
      <c r="BY11" s="87">
        <v>1</v>
      </c>
      <c r="BZ11" s="91">
        <v>1</v>
      </c>
      <c r="CA11" s="18"/>
      <c r="CB11" s="10"/>
      <c r="CC11" s="11"/>
      <c r="CD11" s="6"/>
      <c r="CE11" s="14"/>
      <c r="CF11" s="6"/>
      <c r="CG11" s="7">
        <v>19</v>
      </c>
      <c r="CH11" s="7">
        <v>10</v>
      </c>
      <c r="CI11" s="7">
        <v>1</v>
      </c>
      <c r="CJ11" s="7">
        <v>1</v>
      </c>
      <c r="CK11" s="92">
        <v>1</v>
      </c>
      <c r="CL11" s="92">
        <v>1</v>
      </c>
      <c r="CM11" s="7">
        <v>30</v>
      </c>
      <c r="CN11" s="92" t="s">
        <v>109</v>
      </c>
      <c r="CO11" s="7">
        <v>20</v>
      </c>
      <c r="CP11" s="6"/>
      <c r="CQ11" s="93">
        <v>0.46088859896247703</v>
      </c>
      <c r="CR11" s="93">
        <v>1.7222222222222223</v>
      </c>
      <c r="CS11" s="93">
        <v>0.26761273488143827</v>
      </c>
      <c r="CT11" s="94">
        <v>20</v>
      </c>
      <c r="CU11" s="6"/>
      <c r="CV11" s="7">
        <v>10</v>
      </c>
      <c r="CW11" s="6"/>
      <c r="CX11" s="94">
        <v>90</v>
      </c>
      <c r="CY11" s="6"/>
      <c r="CZ11" s="7" t="s">
        <v>110</v>
      </c>
      <c r="DA11" s="6"/>
      <c r="DB11" s="92"/>
      <c r="DC11" s="6"/>
      <c r="DD11" s="7" t="s">
        <v>110</v>
      </c>
      <c r="DE11" s="7" t="s">
        <v>108</v>
      </c>
      <c r="DF11" s="7" t="s">
        <v>108</v>
      </c>
      <c r="DG11" s="6"/>
    </row>
    <row r="12" spans="2:111" ht="15.75" thickBot="1" x14ac:dyDescent="0.3">
      <c r="B12" s="13"/>
      <c r="C12" s="14"/>
      <c r="D12" s="48">
        <f>IF(E12="","",MAX($C$7:D11)+1)</f>
        <v>5</v>
      </c>
      <c r="E12" s="87">
        <v>14425</v>
      </c>
      <c r="F12" s="88" t="s">
        <v>114</v>
      </c>
      <c r="G12" s="87" t="s">
        <v>107</v>
      </c>
      <c r="H12" s="87">
        <v>1</v>
      </c>
      <c r="I12" s="87" t="s">
        <v>108</v>
      </c>
      <c r="J12" s="87">
        <v>2530000</v>
      </c>
      <c r="K12" s="87">
        <v>0</v>
      </c>
      <c r="L12" s="87">
        <v>1970870000</v>
      </c>
      <c r="M12" s="87">
        <v>1</v>
      </c>
      <c r="N12" s="87">
        <v>110000</v>
      </c>
      <c r="O12" s="87">
        <v>220000</v>
      </c>
      <c r="P12" s="87">
        <v>0</v>
      </c>
      <c r="Q12" s="89">
        <v>0</v>
      </c>
      <c r="R12" s="89">
        <v>2200000</v>
      </c>
      <c r="S12" s="87">
        <v>0</v>
      </c>
      <c r="T12" s="90">
        <v>0</v>
      </c>
      <c r="U12" s="90">
        <v>0</v>
      </c>
      <c r="V12" s="90">
        <v>0</v>
      </c>
      <c r="W12" s="90">
        <v>0</v>
      </c>
      <c r="X12" s="90">
        <v>0</v>
      </c>
      <c r="Y12" s="90">
        <v>0</v>
      </c>
      <c r="Z12" s="90" t="s">
        <v>108</v>
      </c>
      <c r="AA12" s="90" t="s">
        <v>108</v>
      </c>
      <c r="AB12" s="90" t="s">
        <v>108</v>
      </c>
      <c r="AC12" s="90" t="s">
        <v>108</v>
      </c>
      <c r="AD12" s="90"/>
      <c r="AE12" s="87">
        <v>0</v>
      </c>
      <c r="AF12" s="87">
        <v>0</v>
      </c>
      <c r="AG12" s="87">
        <v>0</v>
      </c>
      <c r="AH12" s="87">
        <v>0</v>
      </c>
      <c r="AI12" s="87">
        <v>0</v>
      </c>
      <c r="AJ12" s="87">
        <v>0</v>
      </c>
      <c r="AK12" s="87">
        <v>0</v>
      </c>
      <c r="AL12" s="87">
        <v>0</v>
      </c>
      <c r="AM12" s="87">
        <v>0</v>
      </c>
      <c r="AN12" s="87">
        <v>0</v>
      </c>
      <c r="AO12" s="87">
        <v>0</v>
      </c>
      <c r="AP12" s="87">
        <v>0</v>
      </c>
      <c r="AQ12" s="87">
        <v>0</v>
      </c>
      <c r="AR12" s="87">
        <v>0</v>
      </c>
      <c r="AS12" s="87">
        <v>0</v>
      </c>
      <c r="AT12" s="87">
        <v>0</v>
      </c>
      <c r="AU12" s="87">
        <v>0</v>
      </c>
      <c r="AV12" s="87">
        <v>0</v>
      </c>
      <c r="AW12" s="87">
        <v>0</v>
      </c>
      <c r="AX12" s="87">
        <v>0</v>
      </c>
      <c r="AY12" s="87">
        <v>0</v>
      </c>
      <c r="AZ12" s="87">
        <v>0</v>
      </c>
      <c r="BA12" s="87">
        <v>0</v>
      </c>
      <c r="BB12" s="87">
        <v>0</v>
      </c>
      <c r="BC12" s="87">
        <v>0</v>
      </c>
      <c r="BD12" s="87">
        <v>0</v>
      </c>
      <c r="BE12" s="87">
        <v>0</v>
      </c>
      <c r="BF12" s="87">
        <v>0</v>
      </c>
      <c r="BG12" s="87">
        <v>0</v>
      </c>
      <c r="BH12" s="87">
        <v>0</v>
      </c>
      <c r="BI12" s="87">
        <v>72</v>
      </c>
      <c r="BJ12" s="87">
        <v>72</v>
      </c>
      <c r="BK12" s="87">
        <v>72</v>
      </c>
      <c r="BL12" s="87">
        <v>70</v>
      </c>
      <c r="BM12" s="87">
        <v>70</v>
      </c>
      <c r="BN12" s="87">
        <v>70</v>
      </c>
      <c r="BO12" s="87">
        <v>70</v>
      </c>
      <c r="BP12" s="87">
        <v>70</v>
      </c>
      <c r="BQ12" s="87">
        <v>67</v>
      </c>
      <c r="BR12" s="87">
        <v>67</v>
      </c>
      <c r="BS12" s="87">
        <v>67</v>
      </c>
      <c r="BT12" s="87">
        <v>67</v>
      </c>
      <c r="BU12" s="87">
        <v>67</v>
      </c>
      <c r="BV12" s="87">
        <v>67</v>
      </c>
      <c r="BW12" s="87">
        <v>67</v>
      </c>
      <c r="BX12" s="87">
        <v>60</v>
      </c>
      <c r="BY12" s="87">
        <v>60</v>
      </c>
      <c r="BZ12" s="91">
        <v>50</v>
      </c>
      <c r="CA12" s="18"/>
      <c r="CB12" s="10"/>
      <c r="CC12" s="11"/>
      <c r="CD12" s="6"/>
      <c r="CE12" s="14"/>
      <c r="CF12" s="6"/>
      <c r="CG12" s="7">
        <v>9.9999999999999995E-7</v>
      </c>
      <c r="CH12" s="7">
        <v>0</v>
      </c>
      <c r="CI12" s="7">
        <v>1</v>
      </c>
      <c r="CJ12" s="7">
        <v>1</v>
      </c>
      <c r="CK12" s="92">
        <v>1</v>
      </c>
      <c r="CL12" s="92">
        <v>1</v>
      </c>
      <c r="CM12" s="7">
        <v>30</v>
      </c>
      <c r="CN12" s="92" t="s">
        <v>109</v>
      </c>
      <c r="CO12" s="7">
        <v>20</v>
      </c>
      <c r="CP12" s="6"/>
      <c r="CQ12" s="93">
        <v>5.4607931143661261</v>
      </c>
      <c r="CR12" s="93">
        <v>66.944444444444443</v>
      </c>
      <c r="CS12" s="93">
        <v>8.1572013326630929E-2</v>
      </c>
      <c r="CT12" s="94">
        <v>20</v>
      </c>
      <c r="CU12" s="6"/>
      <c r="CV12" s="7">
        <v>10</v>
      </c>
      <c r="CW12" s="6"/>
      <c r="CX12" s="94">
        <v>80</v>
      </c>
      <c r="CY12" s="6"/>
      <c r="CZ12" s="7" t="s">
        <v>110</v>
      </c>
      <c r="DA12" s="6"/>
      <c r="DB12" s="92"/>
      <c r="DC12" s="6"/>
      <c r="DD12" s="7" t="s">
        <v>110</v>
      </c>
      <c r="DE12" s="7" t="s">
        <v>108</v>
      </c>
      <c r="DF12" s="7" t="s">
        <v>108</v>
      </c>
      <c r="DG12" s="6"/>
    </row>
    <row r="13" spans="2:111" ht="15.75" thickBot="1" x14ac:dyDescent="0.3">
      <c r="B13" s="13"/>
      <c r="C13" s="14"/>
      <c r="D13" s="48">
        <f>IF(E13="","",MAX($C$7:D12)+1)</f>
        <v>6</v>
      </c>
      <c r="E13" s="87">
        <v>14428</v>
      </c>
      <c r="F13" s="88" t="s">
        <v>115</v>
      </c>
      <c r="G13" s="87" t="s">
        <v>107</v>
      </c>
      <c r="H13" s="87">
        <v>1</v>
      </c>
      <c r="I13" s="87" t="s">
        <v>108</v>
      </c>
      <c r="J13" s="87">
        <v>2530000</v>
      </c>
      <c r="K13" s="87">
        <v>0</v>
      </c>
      <c r="L13" s="87">
        <v>1945570000</v>
      </c>
      <c r="M13" s="87">
        <v>1</v>
      </c>
      <c r="N13" s="87">
        <v>110000</v>
      </c>
      <c r="O13" s="87">
        <v>220000</v>
      </c>
      <c r="P13" s="87">
        <v>0</v>
      </c>
      <c r="Q13" s="89">
        <v>0</v>
      </c>
      <c r="R13" s="89">
        <v>2200000</v>
      </c>
      <c r="S13" s="87">
        <v>0</v>
      </c>
      <c r="T13" s="90">
        <v>0</v>
      </c>
      <c r="U13" s="90">
        <v>0</v>
      </c>
      <c r="V13" s="90">
        <v>0</v>
      </c>
      <c r="W13" s="90">
        <v>0</v>
      </c>
      <c r="X13" s="90">
        <v>0</v>
      </c>
      <c r="Y13" s="90">
        <v>0</v>
      </c>
      <c r="Z13" s="90" t="s">
        <v>108</v>
      </c>
      <c r="AA13" s="90" t="s">
        <v>108</v>
      </c>
      <c r="AB13" s="90" t="s">
        <v>108</v>
      </c>
      <c r="AC13" s="90" t="s">
        <v>108</v>
      </c>
      <c r="AD13" s="90"/>
      <c r="AE13" s="87">
        <v>0</v>
      </c>
      <c r="AF13" s="87">
        <v>0</v>
      </c>
      <c r="AG13" s="87">
        <v>0</v>
      </c>
      <c r="AH13" s="87">
        <v>0</v>
      </c>
      <c r="AI13" s="87">
        <v>0</v>
      </c>
      <c r="AJ13" s="87">
        <v>0</v>
      </c>
      <c r="AK13" s="87">
        <v>0</v>
      </c>
      <c r="AL13" s="87">
        <v>0</v>
      </c>
      <c r="AM13" s="87">
        <v>0</v>
      </c>
      <c r="AN13" s="87">
        <v>0</v>
      </c>
      <c r="AO13" s="87">
        <v>0</v>
      </c>
      <c r="AP13" s="87">
        <v>0</v>
      </c>
      <c r="AQ13" s="87">
        <v>0</v>
      </c>
      <c r="AR13" s="87">
        <v>0</v>
      </c>
      <c r="AS13" s="87">
        <v>0</v>
      </c>
      <c r="AT13" s="87">
        <v>0</v>
      </c>
      <c r="AU13" s="87">
        <v>0</v>
      </c>
      <c r="AV13" s="87">
        <v>0</v>
      </c>
      <c r="AW13" s="87">
        <v>0</v>
      </c>
      <c r="AX13" s="87">
        <v>0</v>
      </c>
      <c r="AY13" s="87">
        <v>0</v>
      </c>
      <c r="AZ13" s="87">
        <v>0</v>
      </c>
      <c r="BA13" s="87">
        <v>0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0</v>
      </c>
      <c r="BH13" s="87">
        <v>0</v>
      </c>
      <c r="BI13" s="87">
        <v>72</v>
      </c>
      <c r="BJ13" s="87">
        <v>72</v>
      </c>
      <c r="BK13" s="87">
        <v>72</v>
      </c>
      <c r="BL13" s="87">
        <v>72</v>
      </c>
      <c r="BM13" s="87">
        <v>72</v>
      </c>
      <c r="BN13" s="87">
        <v>72</v>
      </c>
      <c r="BO13" s="87">
        <v>72</v>
      </c>
      <c r="BP13" s="87">
        <v>72</v>
      </c>
      <c r="BQ13" s="87">
        <v>69</v>
      </c>
      <c r="BR13" s="87">
        <v>69</v>
      </c>
      <c r="BS13" s="87">
        <v>69</v>
      </c>
      <c r="BT13" s="87">
        <v>69</v>
      </c>
      <c r="BU13" s="87">
        <v>69</v>
      </c>
      <c r="BV13" s="87">
        <v>69</v>
      </c>
      <c r="BW13" s="87">
        <v>69</v>
      </c>
      <c r="BX13" s="87">
        <v>51</v>
      </c>
      <c r="BY13" s="87">
        <v>51</v>
      </c>
      <c r="BZ13" s="91">
        <v>40</v>
      </c>
      <c r="CA13" s="18"/>
      <c r="CB13" s="10"/>
      <c r="CC13" s="11"/>
      <c r="CD13" s="6"/>
      <c r="CE13" s="14"/>
      <c r="CF13" s="6"/>
      <c r="CG13" s="7">
        <v>9.9999999999999995E-7</v>
      </c>
      <c r="CH13" s="7">
        <v>0</v>
      </c>
      <c r="CI13" s="7">
        <v>1</v>
      </c>
      <c r="CJ13" s="7">
        <v>1</v>
      </c>
      <c r="CK13" s="92">
        <v>1</v>
      </c>
      <c r="CL13" s="92">
        <v>1</v>
      </c>
      <c r="CM13" s="7">
        <v>30</v>
      </c>
      <c r="CN13" s="92" t="s">
        <v>109</v>
      </c>
      <c r="CO13" s="7">
        <v>20</v>
      </c>
      <c r="CP13" s="6"/>
      <c r="CQ13" s="93">
        <v>9.2913973846497946</v>
      </c>
      <c r="CR13" s="93">
        <v>66.722222222222229</v>
      </c>
      <c r="CS13" s="93">
        <v>0.13925491500724088</v>
      </c>
      <c r="CT13" s="94">
        <v>20</v>
      </c>
      <c r="CU13" s="6"/>
      <c r="CV13" s="7">
        <v>10</v>
      </c>
      <c r="CW13" s="6"/>
      <c r="CX13" s="94">
        <v>80</v>
      </c>
      <c r="CY13" s="6"/>
      <c r="CZ13" s="7" t="s">
        <v>110</v>
      </c>
      <c r="DA13" s="6"/>
      <c r="DB13" s="92"/>
      <c r="DC13" s="6"/>
      <c r="DD13" s="7" t="s">
        <v>110</v>
      </c>
      <c r="DE13" s="7" t="s">
        <v>108</v>
      </c>
      <c r="DF13" s="7" t="s">
        <v>108</v>
      </c>
      <c r="DG13" s="6"/>
    </row>
    <row r="14" spans="2:111" ht="15.75" thickBot="1" x14ac:dyDescent="0.3">
      <c r="B14" s="13"/>
      <c r="C14" s="14"/>
      <c r="D14" s="48">
        <f>IF(E14="","",MAX($C$7:D13)+1)</f>
        <v>7</v>
      </c>
      <c r="E14" s="87">
        <v>14427</v>
      </c>
      <c r="F14" s="88" t="s">
        <v>116</v>
      </c>
      <c r="G14" s="87" t="s">
        <v>107</v>
      </c>
      <c r="H14" s="87">
        <v>1</v>
      </c>
      <c r="I14" s="87" t="s">
        <v>108</v>
      </c>
      <c r="J14" s="87">
        <v>2530000</v>
      </c>
      <c r="K14" s="87">
        <v>1</v>
      </c>
      <c r="L14" s="87">
        <v>2155560000</v>
      </c>
      <c r="M14" s="87">
        <v>1</v>
      </c>
      <c r="N14" s="87">
        <v>110000</v>
      </c>
      <c r="O14" s="87">
        <v>220000</v>
      </c>
      <c r="P14" s="87">
        <v>0</v>
      </c>
      <c r="Q14" s="89">
        <v>0</v>
      </c>
      <c r="R14" s="89">
        <v>2200000</v>
      </c>
      <c r="S14" s="87">
        <v>0</v>
      </c>
      <c r="T14" s="90">
        <v>0</v>
      </c>
      <c r="U14" s="90">
        <v>0</v>
      </c>
      <c r="V14" s="90">
        <v>0</v>
      </c>
      <c r="W14" s="90">
        <v>0</v>
      </c>
      <c r="X14" s="90">
        <v>0</v>
      </c>
      <c r="Y14" s="90">
        <v>0</v>
      </c>
      <c r="Z14" s="90" t="s">
        <v>108</v>
      </c>
      <c r="AA14" s="90" t="s">
        <v>108</v>
      </c>
      <c r="AB14" s="90" t="s">
        <v>108</v>
      </c>
      <c r="AC14" s="90" t="s">
        <v>108</v>
      </c>
      <c r="AD14" s="90"/>
      <c r="AE14" s="87">
        <v>0</v>
      </c>
      <c r="AF14" s="87">
        <v>0</v>
      </c>
      <c r="AG14" s="87">
        <v>0</v>
      </c>
      <c r="AH14" s="87">
        <v>0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72</v>
      </c>
      <c r="BJ14" s="87">
        <v>72</v>
      </c>
      <c r="BK14" s="87">
        <v>72</v>
      </c>
      <c r="BL14" s="87">
        <v>72</v>
      </c>
      <c r="BM14" s="87">
        <v>72</v>
      </c>
      <c r="BN14" s="87">
        <v>72</v>
      </c>
      <c r="BO14" s="87">
        <v>72</v>
      </c>
      <c r="BP14" s="87">
        <v>72</v>
      </c>
      <c r="BQ14" s="87">
        <v>72</v>
      </c>
      <c r="BR14" s="87">
        <v>72</v>
      </c>
      <c r="BS14" s="87">
        <v>72</v>
      </c>
      <c r="BT14" s="87">
        <v>72</v>
      </c>
      <c r="BU14" s="87">
        <v>72</v>
      </c>
      <c r="BV14" s="87">
        <v>72</v>
      </c>
      <c r="BW14" s="87">
        <v>72</v>
      </c>
      <c r="BX14" s="87">
        <v>72</v>
      </c>
      <c r="BY14" s="87">
        <v>72</v>
      </c>
      <c r="BZ14" s="91">
        <v>60</v>
      </c>
      <c r="CA14" s="18"/>
      <c r="CB14" s="10"/>
      <c r="CC14" s="11"/>
      <c r="CD14" s="6"/>
      <c r="CE14" s="14"/>
      <c r="CF14" s="6"/>
      <c r="CG14" s="7">
        <v>852</v>
      </c>
      <c r="CH14" s="7">
        <v>20</v>
      </c>
      <c r="CI14" s="7">
        <v>1</v>
      </c>
      <c r="CJ14" s="7">
        <v>1</v>
      </c>
      <c r="CK14" s="92">
        <v>1</v>
      </c>
      <c r="CL14" s="92">
        <v>1</v>
      </c>
      <c r="CM14" s="7">
        <v>30</v>
      </c>
      <c r="CN14" s="92" t="s">
        <v>109</v>
      </c>
      <c r="CO14" s="7">
        <v>20</v>
      </c>
      <c r="CP14" s="6"/>
      <c r="CQ14" s="93">
        <v>2.8284271247461903</v>
      </c>
      <c r="CR14" s="93">
        <v>71.333333333333329</v>
      </c>
      <c r="CS14" s="93">
        <v>3.9650847543170893E-2</v>
      </c>
      <c r="CT14" s="94">
        <v>20</v>
      </c>
      <c r="CU14" s="6"/>
      <c r="CV14" s="7">
        <v>10</v>
      </c>
      <c r="CW14" s="6"/>
      <c r="CX14" s="94">
        <v>100</v>
      </c>
      <c r="CY14" s="6"/>
      <c r="CZ14" s="7" t="s">
        <v>110</v>
      </c>
      <c r="DA14" s="6"/>
      <c r="DB14" s="92"/>
      <c r="DC14" s="6"/>
      <c r="DD14" s="7" t="s">
        <v>110</v>
      </c>
      <c r="DE14" s="7" t="s">
        <v>108</v>
      </c>
      <c r="DF14" s="7" t="s">
        <v>108</v>
      </c>
      <c r="DG14" s="6"/>
    </row>
    <row r="15" spans="2:111" ht="15.75" thickBot="1" x14ac:dyDescent="0.3">
      <c r="B15" s="13"/>
      <c r="C15" s="14"/>
      <c r="D15" s="48">
        <f>IF(E15="","",MAX($C$7:D14)+1)</f>
        <v>8</v>
      </c>
      <c r="E15" s="87">
        <v>11518</v>
      </c>
      <c r="F15" s="88" t="s">
        <v>117</v>
      </c>
      <c r="G15" s="87" t="s">
        <v>107</v>
      </c>
      <c r="H15" s="87">
        <v>1</v>
      </c>
      <c r="I15" s="87" t="s">
        <v>108</v>
      </c>
      <c r="J15" s="87">
        <v>103384.99999999999</v>
      </c>
      <c r="K15" s="87">
        <v>0</v>
      </c>
      <c r="L15" s="87">
        <v>82707999.999999985</v>
      </c>
      <c r="M15" s="87">
        <v>1</v>
      </c>
      <c r="N15" s="87">
        <v>4495</v>
      </c>
      <c r="O15" s="87">
        <v>8990</v>
      </c>
      <c r="P15" s="87">
        <v>0</v>
      </c>
      <c r="Q15" s="89">
        <v>0</v>
      </c>
      <c r="R15" s="89">
        <v>89900</v>
      </c>
      <c r="S15" s="87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 t="s">
        <v>108</v>
      </c>
      <c r="AA15" s="90" t="s">
        <v>108</v>
      </c>
      <c r="AB15" s="90" t="s">
        <v>108</v>
      </c>
      <c r="AC15" s="90" t="s">
        <v>108</v>
      </c>
      <c r="AD15" s="90"/>
      <c r="AE15" s="87">
        <v>0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72</v>
      </c>
      <c r="BJ15" s="87">
        <v>72</v>
      </c>
      <c r="BK15" s="87">
        <v>72</v>
      </c>
      <c r="BL15" s="87">
        <v>70</v>
      </c>
      <c r="BM15" s="87">
        <v>70</v>
      </c>
      <c r="BN15" s="87">
        <v>70</v>
      </c>
      <c r="BO15" s="87">
        <v>70</v>
      </c>
      <c r="BP15" s="87">
        <v>70</v>
      </c>
      <c r="BQ15" s="87">
        <v>67</v>
      </c>
      <c r="BR15" s="87">
        <v>67</v>
      </c>
      <c r="BS15" s="87">
        <v>64</v>
      </c>
      <c r="BT15" s="87">
        <v>64</v>
      </c>
      <c r="BU15" s="87">
        <v>64</v>
      </c>
      <c r="BV15" s="87">
        <v>64</v>
      </c>
      <c r="BW15" s="87">
        <v>64</v>
      </c>
      <c r="BX15" s="87">
        <v>48</v>
      </c>
      <c r="BY15" s="87">
        <v>48</v>
      </c>
      <c r="BZ15" s="91">
        <v>110</v>
      </c>
      <c r="CA15" s="18"/>
      <c r="CB15" s="10"/>
      <c r="CC15" s="11"/>
      <c r="CD15" s="6"/>
      <c r="CE15" s="14"/>
      <c r="CF15" s="6"/>
      <c r="CG15" s="7">
        <v>9.9999999999999995E-7</v>
      </c>
      <c r="CH15" s="7">
        <v>0</v>
      </c>
      <c r="CI15" s="7">
        <v>1</v>
      </c>
      <c r="CJ15" s="7">
        <v>1</v>
      </c>
      <c r="CK15" s="92">
        <v>1</v>
      </c>
      <c r="CL15" s="92">
        <v>1</v>
      </c>
      <c r="CM15" s="7">
        <v>30</v>
      </c>
      <c r="CN15" s="92" t="s">
        <v>109</v>
      </c>
      <c r="CO15" s="7">
        <v>20</v>
      </c>
      <c r="CP15" s="6"/>
      <c r="CQ15" s="93">
        <v>12.634634420041792</v>
      </c>
      <c r="CR15" s="93">
        <v>68.111111111111114</v>
      </c>
      <c r="CS15" s="93">
        <v>0.18550034221921063</v>
      </c>
      <c r="CT15" s="94">
        <v>20</v>
      </c>
      <c r="CU15" s="6"/>
      <c r="CV15" s="7">
        <v>10</v>
      </c>
      <c r="CW15" s="6"/>
      <c r="CX15" s="94">
        <v>80</v>
      </c>
      <c r="CY15" s="6"/>
      <c r="CZ15" s="7" t="s">
        <v>110</v>
      </c>
      <c r="DA15" s="6"/>
      <c r="DB15" s="92"/>
      <c r="DC15" s="6"/>
      <c r="DD15" s="7" t="s">
        <v>110</v>
      </c>
      <c r="DE15" s="7" t="s">
        <v>108</v>
      </c>
      <c r="DF15" s="7" t="s">
        <v>108</v>
      </c>
      <c r="DG15" s="6"/>
    </row>
    <row r="16" spans="2:111" ht="15.75" thickBot="1" x14ac:dyDescent="0.3">
      <c r="B16" s="13"/>
      <c r="C16" s="14"/>
      <c r="D16" s="48">
        <f>IF(E16="","",MAX($C$7:D15)+1)</f>
        <v>9</v>
      </c>
      <c r="E16" s="87">
        <v>15306</v>
      </c>
      <c r="F16" s="88" t="s">
        <v>118</v>
      </c>
      <c r="G16" s="87" t="s">
        <v>107</v>
      </c>
      <c r="H16" s="87">
        <v>1</v>
      </c>
      <c r="I16" s="87" t="s">
        <v>108</v>
      </c>
      <c r="J16" s="87">
        <v>244949.99999999997</v>
      </c>
      <c r="K16" s="87">
        <v>2</v>
      </c>
      <c r="L16" s="87">
        <v>5878799.9999999991</v>
      </c>
      <c r="M16" s="87">
        <v>1</v>
      </c>
      <c r="N16" s="87">
        <v>10650</v>
      </c>
      <c r="O16" s="87">
        <v>21300</v>
      </c>
      <c r="P16" s="87">
        <v>0</v>
      </c>
      <c r="Q16" s="89">
        <v>0</v>
      </c>
      <c r="R16" s="89">
        <v>213000</v>
      </c>
      <c r="S16" s="87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 t="s">
        <v>108</v>
      </c>
      <c r="AA16" s="90" t="s">
        <v>108</v>
      </c>
      <c r="AB16" s="90" t="s">
        <v>108</v>
      </c>
      <c r="AC16" s="90" t="s">
        <v>108</v>
      </c>
      <c r="AD16" s="90"/>
      <c r="AE16" s="87">
        <v>0</v>
      </c>
      <c r="AF16" s="87">
        <v>0</v>
      </c>
      <c r="AG16" s="87">
        <v>0</v>
      </c>
      <c r="AH16" s="87">
        <v>0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4</v>
      </c>
      <c r="AU16" s="87">
        <v>3</v>
      </c>
      <c r="AV16" s="87">
        <v>3</v>
      </c>
      <c r="AW16" s="87">
        <v>3</v>
      </c>
      <c r="AX16" s="87">
        <v>3</v>
      </c>
      <c r="AY16" s="87">
        <v>3</v>
      </c>
      <c r="AZ16" s="87">
        <v>3</v>
      </c>
      <c r="BA16" s="87">
        <v>3</v>
      </c>
      <c r="BB16" s="87">
        <v>3</v>
      </c>
      <c r="BC16" s="87">
        <v>3</v>
      </c>
      <c r="BD16" s="87">
        <v>3</v>
      </c>
      <c r="BE16" s="87">
        <v>3</v>
      </c>
      <c r="BF16" s="87">
        <v>3</v>
      </c>
      <c r="BG16" s="87">
        <v>3</v>
      </c>
      <c r="BH16" s="87">
        <v>3</v>
      </c>
      <c r="BI16" s="87">
        <v>3</v>
      </c>
      <c r="BJ16" s="87">
        <v>3</v>
      </c>
      <c r="BK16" s="87">
        <v>2</v>
      </c>
      <c r="BL16" s="87">
        <v>2</v>
      </c>
      <c r="BM16" s="87">
        <v>2</v>
      </c>
      <c r="BN16" s="87">
        <v>2</v>
      </c>
      <c r="BO16" s="87">
        <v>2</v>
      </c>
      <c r="BP16" s="87">
        <v>2</v>
      </c>
      <c r="BQ16" s="87">
        <v>2</v>
      </c>
      <c r="BR16" s="87">
        <v>2</v>
      </c>
      <c r="BS16" s="87">
        <v>2</v>
      </c>
      <c r="BT16" s="87">
        <v>2</v>
      </c>
      <c r="BU16" s="87">
        <v>2</v>
      </c>
      <c r="BV16" s="87">
        <v>2</v>
      </c>
      <c r="BW16" s="87">
        <v>2</v>
      </c>
      <c r="BX16" s="87">
        <v>2</v>
      </c>
      <c r="BY16" s="87">
        <v>2</v>
      </c>
      <c r="BZ16" s="91">
        <v>2</v>
      </c>
      <c r="CA16" s="18"/>
      <c r="CB16" s="10"/>
      <c r="CC16" s="11"/>
      <c r="CD16" s="6"/>
      <c r="CE16" s="14"/>
      <c r="CF16" s="6"/>
      <c r="CG16" s="7">
        <v>12</v>
      </c>
      <c r="CH16" s="7">
        <v>10</v>
      </c>
      <c r="CI16" s="7">
        <v>1</v>
      </c>
      <c r="CJ16" s="7">
        <v>1</v>
      </c>
      <c r="CK16" s="92">
        <v>1</v>
      </c>
      <c r="CL16" s="92">
        <v>1</v>
      </c>
      <c r="CM16" s="7">
        <v>30</v>
      </c>
      <c r="CN16" s="92" t="s">
        <v>109</v>
      </c>
      <c r="CO16" s="7">
        <v>20</v>
      </c>
      <c r="CP16" s="6"/>
      <c r="CQ16" s="93">
        <v>0.3233808333817767</v>
      </c>
      <c r="CR16" s="93">
        <v>2.1111111111111112</v>
      </c>
      <c r="CS16" s="93">
        <v>0.15318039475978895</v>
      </c>
      <c r="CT16" s="94">
        <v>20</v>
      </c>
      <c r="CU16" s="6"/>
      <c r="CV16" s="7">
        <v>10</v>
      </c>
      <c r="CW16" s="6"/>
      <c r="CX16" s="94">
        <v>90</v>
      </c>
      <c r="CY16" s="6"/>
      <c r="CZ16" s="7" t="s">
        <v>110</v>
      </c>
      <c r="DA16" s="6"/>
      <c r="DB16" s="92"/>
      <c r="DC16" s="6"/>
      <c r="DD16" s="7" t="s">
        <v>110</v>
      </c>
      <c r="DE16" s="7" t="s">
        <v>108</v>
      </c>
      <c r="DF16" s="7" t="s">
        <v>108</v>
      </c>
      <c r="DG16" s="6"/>
    </row>
    <row r="17" spans="2:111" ht="15.75" thickBot="1" x14ac:dyDescent="0.3">
      <c r="B17" s="13"/>
      <c r="C17" s="14"/>
      <c r="D17" s="48">
        <f>IF(E17="","",MAX($C$7:D16)+1)</f>
        <v>10</v>
      </c>
      <c r="E17" s="87">
        <v>14426</v>
      </c>
      <c r="F17" s="88" t="s">
        <v>119</v>
      </c>
      <c r="G17" s="87" t="s">
        <v>107</v>
      </c>
      <c r="H17" s="87">
        <v>1</v>
      </c>
      <c r="I17" s="87" t="s">
        <v>108</v>
      </c>
      <c r="J17" s="87">
        <v>1724999.9999999998</v>
      </c>
      <c r="K17" s="87">
        <v>200</v>
      </c>
      <c r="L17" s="87">
        <v>1369649999.9999998</v>
      </c>
      <c r="M17" s="87">
        <v>1</v>
      </c>
      <c r="N17" s="87">
        <v>75000</v>
      </c>
      <c r="O17" s="87">
        <v>150000</v>
      </c>
      <c r="P17" s="87">
        <v>0</v>
      </c>
      <c r="Q17" s="89">
        <v>0</v>
      </c>
      <c r="R17" s="89">
        <v>1500000</v>
      </c>
      <c r="S17" s="87">
        <v>0</v>
      </c>
      <c r="T17" s="90">
        <v>0</v>
      </c>
      <c r="U17" s="90">
        <v>0</v>
      </c>
      <c r="V17" s="90">
        <v>0</v>
      </c>
      <c r="W17" s="90">
        <v>0</v>
      </c>
      <c r="X17" s="90">
        <v>0</v>
      </c>
      <c r="Y17" s="90">
        <v>0</v>
      </c>
      <c r="Z17" s="90" t="s">
        <v>108</v>
      </c>
      <c r="AA17" s="90" t="s">
        <v>108</v>
      </c>
      <c r="AB17" s="90" t="s">
        <v>108</v>
      </c>
      <c r="AC17" s="90" t="s">
        <v>108</v>
      </c>
      <c r="AD17" s="90"/>
      <c r="AE17" s="87">
        <v>0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72</v>
      </c>
      <c r="BJ17" s="87">
        <v>72</v>
      </c>
      <c r="BK17" s="87">
        <v>72</v>
      </c>
      <c r="BL17" s="87">
        <v>72</v>
      </c>
      <c r="BM17" s="87">
        <v>72</v>
      </c>
      <c r="BN17" s="87">
        <v>72</v>
      </c>
      <c r="BO17" s="87">
        <v>72</v>
      </c>
      <c r="BP17" s="87">
        <v>72</v>
      </c>
      <c r="BQ17" s="87">
        <v>70</v>
      </c>
      <c r="BR17" s="87">
        <v>70</v>
      </c>
      <c r="BS17" s="87">
        <v>68</v>
      </c>
      <c r="BT17" s="87">
        <v>68</v>
      </c>
      <c r="BU17" s="87">
        <v>68</v>
      </c>
      <c r="BV17" s="87">
        <v>68</v>
      </c>
      <c r="BW17" s="87">
        <v>68</v>
      </c>
      <c r="BX17" s="87">
        <v>60</v>
      </c>
      <c r="BY17" s="87">
        <v>60</v>
      </c>
      <c r="BZ17" s="91">
        <v>50</v>
      </c>
      <c r="CA17" s="18"/>
      <c r="CB17" s="10"/>
      <c r="CC17" s="11"/>
      <c r="CD17" s="6"/>
      <c r="CE17" s="14"/>
      <c r="CF17" s="6"/>
      <c r="CG17" s="7">
        <v>3.97</v>
      </c>
      <c r="CH17" s="7">
        <v>0</v>
      </c>
      <c r="CI17" s="7">
        <v>1</v>
      </c>
      <c r="CJ17" s="7">
        <v>1</v>
      </c>
      <c r="CK17" s="92">
        <v>1</v>
      </c>
      <c r="CL17" s="92">
        <v>1</v>
      </c>
      <c r="CM17" s="7">
        <v>30</v>
      </c>
      <c r="CN17" s="92" t="s">
        <v>109</v>
      </c>
      <c r="CO17" s="7">
        <v>20</v>
      </c>
      <c r="CP17" s="6"/>
      <c r="CQ17" s="93">
        <v>5.8800649144965069</v>
      </c>
      <c r="CR17" s="93">
        <v>68.111111111111114</v>
      </c>
      <c r="CS17" s="93">
        <v>8.6330479984451161E-2</v>
      </c>
      <c r="CT17" s="94">
        <v>20</v>
      </c>
      <c r="CU17" s="6"/>
      <c r="CV17" s="7">
        <v>10</v>
      </c>
      <c r="CW17" s="6"/>
      <c r="CX17" s="94">
        <v>80</v>
      </c>
      <c r="CY17" s="6"/>
      <c r="CZ17" s="7" t="s">
        <v>110</v>
      </c>
      <c r="DA17" s="6"/>
      <c r="DB17" s="92"/>
      <c r="DC17" s="6"/>
      <c r="DD17" s="7" t="s">
        <v>110</v>
      </c>
      <c r="DE17" s="7" t="s">
        <v>108</v>
      </c>
      <c r="DF17" s="7" t="s">
        <v>108</v>
      </c>
      <c r="DG17" s="6"/>
    </row>
    <row r="18" spans="2:111" ht="15.75" thickBot="1" x14ac:dyDescent="0.3">
      <c r="B18" s="13"/>
      <c r="C18" s="14"/>
      <c r="D18" s="48">
        <f>IF(E18="","",MAX($C$7:D17)+1)</f>
        <v>11</v>
      </c>
      <c r="E18" s="87">
        <v>71464</v>
      </c>
      <c r="F18" s="88" t="s">
        <v>120</v>
      </c>
      <c r="G18" s="87" t="s">
        <v>107</v>
      </c>
      <c r="H18" s="87">
        <v>1</v>
      </c>
      <c r="I18" s="87" t="s">
        <v>108</v>
      </c>
      <c r="J18" s="87">
        <v>287500</v>
      </c>
      <c r="K18" s="87">
        <v>1</v>
      </c>
      <c r="L18" s="87">
        <v>1236250000</v>
      </c>
      <c r="M18" s="87">
        <v>1</v>
      </c>
      <c r="N18" s="87">
        <v>12500</v>
      </c>
      <c r="O18" s="87">
        <v>25000</v>
      </c>
      <c r="P18" s="87">
        <v>0</v>
      </c>
      <c r="Q18" s="89">
        <v>0</v>
      </c>
      <c r="R18" s="89">
        <v>250000</v>
      </c>
      <c r="S18" s="87">
        <v>0</v>
      </c>
      <c r="T18" s="90">
        <v>0</v>
      </c>
      <c r="U18" s="90">
        <v>0</v>
      </c>
      <c r="V18" s="90">
        <v>0</v>
      </c>
      <c r="W18" s="90">
        <v>0</v>
      </c>
      <c r="X18" s="90">
        <v>0</v>
      </c>
      <c r="Y18" s="90">
        <v>0</v>
      </c>
      <c r="Z18" s="90" t="s">
        <v>108</v>
      </c>
      <c r="AA18" s="90" t="s">
        <v>108</v>
      </c>
      <c r="AB18" s="90" t="s">
        <v>108</v>
      </c>
      <c r="AC18" s="90" t="s">
        <v>108</v>
      </c>
      <c r="AD18" s="90"/>
      <c r="AE18" s="87">
        <v>0</v>
      </c>
      <c r="AF18" s="87">
        <v>0</v>
      </c>
      <c r="AG18" s="87">
        <v>0</v>
      </c>
      <c r="AH18" s="87">
        <v>0</v>
      </c>
      <c r="AI18" s="87">
        <v>0</v>
      </c>
      <c r="AJ18" s="87">
        <v>0</v>
      </c>
      <c r="AK18" s="87">
        <v>0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400</v>
      </c>
      <c r="AU18" s="87">
        <v>400</v>
      </c>
      <c r="AV18" s="87">
        <v>400</v>
      </c>
      <c r="AW18" s="87">
        <v>400</v>
      </c>
      <c r="AX18" s="87">
        <v>400</v>
      </c>
      <c r="AY18" s="87">
        <v>400</v>
      </c>
      <c r="AZ18" s="87">
        <v>400</v>
      </c>
      <c r="BA18" s="87">
        <v>400</v>
      </c>
      <c r="BB18" s="87">
        <v>400</v>
      </c>
      <c r="BC18" s="87">
        <v>400</v>
      </c>
      <c r="BD18" s="87">
        <v>400</v>
      </c>
      <c r="BE18" s="87">
        <v>400</v>
      </c>
      <c r="BF18" s="87">
        <v>400</v>
      </c>
      <c r="BG18" s="87">
        <v>400</v>
      </c>
      <c r="BH18" s="87">
        <v>400</v>
      </c>
      <c r="BI18" s="87">
        <v>400</v>
      </c>
      <c r="BJ18" s="87">
        <v>400</v>
      </c>
      <c r="BK18" s="87">
        <v>400</v>
      </c>
      <c r="BL18" s="87">
        <v>400</v>
      </c>
      <c r="BM18" s="87">
        <v>400</v>
      </c>
      <c r="BN18" s="87">
        <v>400</v>
      </c>
      <c r="BO18" s="87">
        <v>400</v>
      </c>
      <c r="BP18" s="87">
        <v>400</v>
      </c>
      <c r="BQ18" s="87">
        <v>400</v>
      </c>
      <c r="BR18" s="87">
        <v>400</v>
      </c>
      <c r="BS18" s="87">
        <v>350</v>
      </c>
      <c r="BT18" s="87">
        <v>350</v>
      </c>
      <c r="BU18" s="87">
        <v>350</v>
      </c>
      <c r="BV18" s="87">
        <v>350</v>
      </c>
      <c r="BW18" s="87">
        <v>350</v>
      </c>
      <c r="BX18" s="87">
        <v>350</v>
      </c>
      <c r="BY18" s="87">
        <v>300</v>
      </c>
      <c r="BZ18" s="91">
        <v>300</v>
      </c>
      <c r="CA18" s="18"/>
      <c r="CB18" s="10"/>
      <c r="CC18" s="11"/>
      <c r="CD18" s="6"/>
      <c r="CE18" s="14"/>
      <c r="CF18" s="6"/>
      <c r="CG18" s="7">
        <v>4300</v>
      </c>
      <c r="CH18" s="7">
        <v>20</v>
      </c>
      <c r="CI18" s="7">
        <v>1</v>
      </c>
      <c r="CJ18" s="7">
        <v>1</v>
      </c>
      <c r="CK18" s="92">
        <v>1</v>
      </c>
      <c r="CL18" s="92">
        <v>1</v>
      </c>
      <c r="CM18" s="7">
        <v>30</v>
      </c>
      <c r="CN18" s="92" t="s">
        <v>109</v>
      </c>
      <c r="CO18" s="7">
        <v>20</v>
      </c>
      <c r="CP18" s="6"/>
      <c r="CQ18" s="93">
        <v>35.239609324728292</v>
      </c>
      <c r="CR18" s="93">
        <v>372.22222222222223</v>
      </c>
      <c r="CS18" s="93">
        <v>9.4673577290314809E-2</v>
      </c>
      <c r="CT18" s="94">
        <v>20</v>
      </c>
      <c r="CU18" s="6"/>
      <c r="CV18" s="7">
        <v>10</v>
      </c>
      <c r="CW18" s="6"/>
      <c r="CX18" s="94">
        <v>100</v>
      </c>
      <c r="CY18" s="6"/>
      <c r="CZ18" s="7" t="s">
        <v>110</v>
      </c>
      <c r="DA18" s="6"/>
      <c r="DB18" s="92"/>
      <c r="DC18" s="6"/>
      <c r="DD18" s="7" t="s">
        <v>110</v>
      </c>
      <c r="DE18" s="7" t="s">
        <v>108</v>
      </c>
      <c r="DF18" s="7" t="s">
        <v>108</v>
      </c>
      <c r="DG18" s="6"/>
    </row>
    <row r="19" spans="2:111" ht="15.75" thickBot="1" x14ac:dyDescent="0.3">
      <c r="B19" s="13"/>
      <c r="C19" s="14"/>
      <c r="D19" s="48">
        <f>IF(E19="","",MAX($C$7:D18)+1)</f>
        <v>12</v>
      </c>
      <c r="E19" s="87">
        <v>13910</v>
      </c>
      <c r="F19" s="88" t="s">
        <v>121</v>
      </c>
      <c r="G19" s="87" t="s">
        <v>107</v>
      </c>
      <c r="H19" s="87">
        <v>1</v>
      </c>
      <c r="I19" s="87" t="s">
        <v>108</v>
      </c>
      <c r="J19" s="87">
        <v>2300000</v>
      </c>
      <c r="K19" s="87">
        <v>0</v>
      </c>
      <c r="L19" s="87">
        <v>1048800000</v>
      </c>
      <c r="M19" s="87">
        <v>1</v>
      </c>
      <c r="N19" s="87">
        <v>100000</v>
      </c>
      <c r="O19" s="87">
        <v>200000</v>
      </c>
      <c r="P19" s="87">
        <v>0</v>
      </c>
      <c r="Q19" s="89">
        <v>0</v>
      </c>
      <c r="R19" s="89">
        <v>2000000</v>
      </c>
      <c r="S19" s="87">
        <v>0</v>
      </c>
      <c r="T19" s="90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 t="s">
        <v>108</v>
      </c>
      <c r="AA19" s="90" t="s">
        <v>108</v>
      </c>
      <c r="AB19" s="90" t="s">
        <v>108</v>
      </c>
      <c r="AC19" s="90" t="s">
        <v>108</v>
      </c>
      <c r="AD19" s="90"/>
      <c r="AE19" s="87">
        <v>0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0</v>
      </c>
      <c r="AY19" s="87">
        <v>0</v>
      </c>
      <c r="AZ19" s="87">
        <v>0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50</v>
      </c>
      <c r="BI19" s="87">
        <v>48</v>
      </c>
      <c r="BJ19" s="87">
        <v>48</v>
      </c>
      <c r="BK19" s="87">
        <v>48</v>
      </c>
      <c r="BL19" s="87">
        <v>38</v>
      </c>
      <c r="BM19" s="87">
        <v>38</v>
      </c>
      <c r="BN19" s="87">
        <v>38</v>
      </c>
      <c r="BO19" s="87">
        <v>38</v>
      </c>
      <c r="BP19" s="87">
        <v>38</v>
      </c>
      <c r="BQ19" s="87">
        <v>38</v>
      </c>
      <c r="BR19" s="87">
        <v>38</v>
      </c>
      <c r="BS19" s="87">
        <v>38</v>
      </c>
      <c r="BT19" s="87">
        <v>38</v>
      </c>
      <c r="BU19" s="87">
        <v>38</v>
      </c>
      <c r="BV19" s="87">
        <v>38</v>
      </c>
      <c r="BW19" s="87">
        <v>38</v>
      </c>
      <c r="BX19" s="87">
        <v>38</v>
      </c>
      <c r="BY19" s="87">
        <v>38</v>
      </c>
      <c r="BZ19" s="91">
        <v>38</v>
      </c>
      <c r="CA19" s="18"/>
      <c r="CB19" s="10"/>
      <c r="CC19" s="11"/>
      <c r="CD19" s="6"/>
      <c r="CE19" s="14"/>
      <c r="CF19" s="6"/>
      <c r="CG19" s="7">
        <v>9.9999999999999995E-7</v>
      </c>
      <c r="CH19" s="7">
        <v>0</v>
      </c>
      <c r="CI19" s="7">
        <v>1</v>
      </c>
      <c r="CJ19" s="7">
        <v>1</v>
      </c>
      <c r="CK19" s="92">
        <v>1</v>
      </c>
      <c r="CL19" s="92">
        <v>1</v>
      </c>
      <c r="CM19" s="7">
        <v>30</v>
      </c>
      <c r="CN19" s="92" t="s">
        <v>109</v>
      </c>
      <c r="CO19" s="7">
        <v>20</v>
      </c>
      <c r="CP19" s="6"/>
      <c r="CQ19" s="93">
        <v>3.8348249442368525</v>
      </c>
      <c r="CR19" s="93">
        <v>39.666666666666664</v>
      </c>
      <c r="CS19" s="93">
        <v>9.6676259098408046E-2</v>
      </c>
      <c r="CT19" s="94">
        <v>20</v>
      </c>
      <c r="CU19" s="6"/>
      <c r="CV19" s="7">
        <v>10</v>
      </c>
      <c r="CW19" s="6"/>
      <c r="CX19" s="94">
        <v>80</v>
      </c>
      <c r="CY19" s="6"/>
      <c r="CZ19" s="7" t="s">
        <v>110</v>
      </c>
      <c r="DA19" s="6"/>
      <c r="DB19" s="92"/>
      <c r="DC19" s="6"/>
      <c r="DD19" s="7" t="s">
        <v>110</v>
      </c>
      <c r="DE19" s="7" t="s">
        <v>108</v>
      </c>
      <c r="DF19" s="7" t="s">
        <v>108</v>
      </c>
      <c r="DG19" s="6"/>
    </row>
    <row r="20" spans="2:111" ht="15.75" thickBot="1" x14ac:dyDescent="0.3">
      <c r="B20" s="13"/>
      <c r="C20" s="14"/>
      <c r="D20" s="48">
        <f>IF(E20="","",MAX($C$7:D19)+1)</f>
        <v>13</v>
      </c>
      <c r="E20" s="87">
        <v>13228</v>
      </c>
      <c r="F20" s="88" t="s">
        <v>122</v>
      </c>
      <c r="G20" s="87" t="s">
        <v>107</v>
      </c>
      <c r="H20" s="87">
        <v>1</v>
      </c>
      <c r="I20" s="87" t="s">
        <v>108</v>
      </c>
      <c r="J20" s="87">
        <v>114999.99999999999</v>
      </c>
      <c r="K20" s="87">
        <v>0</v>
      </c>
      <c r="L20" s="87">
        <v>436884999.99999994</v>
      </c>
      <c r="M20" s="87">
        <v>1</v>
      </c>
      <c r="N20" s="87">
        <v>5000</v>
      </c>
      <c r="O20" s="87">
        <v>10000</v>
      </c>
      <c r="P20" s="87">
        <v>0</v>
      </c>
      <c r="Q20" s="89">
        <v>0</v>
      </c>
      <c r="R20" s="89">
        <v>100000</v>
      </c>
      <c r="S20" s="87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0" t="s">
        <v>108</v>
      </c>
      <c r="AA20" s="90" t="s">
        <v>108</v>
      </c>
      <c r="AB20" s="90" t="s">
        <v>108</v>
      </c>
      <c r="AC20" s="90" t="s">
        <v>108</v>
      </c>
      <c r="AD20" s="90"/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300</v>
      </c>
      <c r="AN20" s="87">
        <v>300</v>
      </c>
      <c r="AO20" s="87">
        <v>290</v>
      </c>
      <c r="AP20" s="87">
        <v>290</v>
      </c>
      <c r="AQ20" s="87">
        <v>290</v>
      </c>
      <c r="AR20" s="87">
        <v>290</v>
      </c>
      <c r="AS20" s="87">
        <v>290</v>
      </c>
      <c r="AT20" s="87">
        <v>270</v>
      </c>
      <c r="AU20" s="87">
        <v>240</v>
      </c>
      <c r="AV20" s="87">
        <v>240</v>
      </c>
      <c r="AW20" s="87">
        <v>240</v>
      </c>
      <c r="AX20" s="87">
        <v>240</v>
      </c>
      <c r="AY20" s="87">
        <v>305</v>
      </c>
      <c r="AZ20" s="87">
        <v>305</v>
      </c>
      <c r="BA20" s="87">
        <v>274</v>
      </c>
      <c r="BB20" s="87">
        <v>263</v>
      </c>
      <c r="BC20" s="87">
        <v>263</v>
      </c>
      <c r="BD20" s="87">
        <v>263</v>
      </c>
      <c r="BE20" s="87">
        <v>233</v>
      </c>
      <c r="BF20" s="87">
        <v>190</v>
      </c>
      <c r="BG20" s="87">
        <v>189</v>
      </c>
      <c r="BH20" s="87">
        <v>189</v>
      </c>
      <c r="BI20" s="87">
        <v>379</v>
      </c>
      <c r="BJ20" s="87">
        <v>379</v>
      </c>
      <c r="BK20" s="87">
        <v>379</v>
      </c>
      <c r="BL20" s="87">
        <v>349</v>
      </c>
      <c r="BM20" s="87">
        <v>349</v>
      </c>
      <c r="BN20" s="87">
        <v>249</v>
      </c>
      <c r="BO20" s="87">
        <v>249</v>
      </c>
      <c r="BP20" s="87">
        <v>249</v>
      </c>
      <c r="BQ20" s="87">
        <v>249</v>
      </c>
      <c r="BR20" s="87">
        <v>214</v>
      </c>
      <c r="BS20" s="87">
        <v>204</v>
      </c>
      <c r="BT20" s="87">
        <v>404</v>
      </c>
      <c r="BU20" s="87">
        <v>404</v>
      </c>
      <c r="BV20" s="87">
        <v>404</v>
      </c>
      <c r="BW20" s="87">
        <v>404</v>
      </c>
      <c r="BX20" s="87">
        <v>374</v>
      </c>
      <c r="BY20" s="87">
        <v>354</v>
      </c>
      <c r="BZ20" s="91">
        <v>290</v>
      </c>
      <c r="CA20" s="18"/>
      <c r="CB20" s="10"/>
      <c r="CC20" s="11"/>
      <c r="CD20" s="6"/>
      <c r="CE20" s="14"/>
      <c r="CF20" s="6"/>
      <c r="CG20" s="7">
        <v>9.9999999999999995E-7</v>
      </c>
      <c r="CH20" s="7">
        <v>0</v>
      </c>
      <c r="CI20" s="7">
        <v>1</v>
      </c>
      <c r="CJ20" s="7">
        <v>1</v>
      </c>
      <c r="CK20" s="92">
        <v>1</v>
      </c>
      <c r="CL20" s="92">
        <v>1</v>
      </c>
      <c r="CM20" s="7">
        <v>30</v>
      </c>
      <c r="CN20" s="92" t="s">
        <v>109</v>
      </c>
      <c r="CO20" s="7">
        <v>20</v>
      </c>
      <c r="CP20" s="6"/>
      <c r="CQ20" s="93">
        <v>72.491987386842396</v>
      </c>
      <c r="CR20" s="93">
        <v>326.83333333333331</v>
      </c>
      <c r="CS20" s="93">
        <v>0.22180108328457646</v>
      </c>
      <c r="CT20" s="94">
        <v>20</v>
      </c>
      <c r="CU20" s="6"/>
      <c r="CV20" s="7">
        <v>10</v>
      </c>
      <c r="CW20" s="6"/>
      <c r="CX20" s="94">
        <v>80</v>
      </c>
      <c r="CY20" s="6"/>
      <c r="CZ20" s="7" t="s">
        <v>110</v>
      </c>
      <c r="DA20" s="6"/>
      <c r="DB20" s="92"/>
      <c r="DC20" s="6"/>
      <c r="DD20" s="7" t="s">
        <v>110</v>
      </c>
      <c r="DE20" s="7" t="s">
        <v>108</v>
      </c>
      <c r="DF20" s="7" t="s">
        <v>108</v>
      </c>
      <c r="DG20" s="6"/>
    </row>
    <row r="21" spans="2:111" ht="15.75" thickBot="1" x14ac:dyDescent="0.3">
      <c r="B21" s="13"/>
      <c r="C21" s="14"/>
      <c r="D21" s="48">
        <f>IF(E21="","",MAX($C$7:D20)+1)</f>
        <v>14</v>
      </c>
      <c r="E21" s="87">
        <v>98713</v>
      </c>
      <c r="F21" s="88" t="s">
        <v>123</v>
      </c>
      <c r="G21" s="87" t="s">
        <v>107</v>
      </c>
      <c r="H21" s="87">
        <v>1</v>
      </c>
      <c r="I21" s="87" t="s">
        <v>108</v>
      </c>
      <c r="J21" s="87">
        <v>80500</v>
      </c>
      <c r="K21" s="87">
        <v>0</v>
      </c>
      <c r="L21" s="87">
        <v>961975000</v>
      </c>
      <c r="M21" s="87">
        <v>1</v>
      </c>
      <c r="N21" s="87">
        <v>3500</v>
      </c>
      <c r="O21" s="87">
        <v>7000</v>
      </c>
      <c r="P21" s="87">
        <v>0</v>
      </c>
      <c r="Q21" s="89">
        <v>0</v>
      </c>
      <c r="R21" s="89">
        <v>70000</v>
      </c>
      <c r="S21" s="87">
        <v>0</v>
      </c>
      <c r="T21" s="90">
        <v>0</v>
      </c>
      <c r="U21" s="90">
        <v>0</v>
      </c>
      <c r="V21" s="90">
        <v>0</v>
      </c>
      <c r="W21" s="90">
        <v>0</v>
      </c>
      <c r="X21" s="90">
        <v>0</v>
      </c>
      <c r="Y21" s="90">
        <v>0</v>
      </c>
      <c r="Z21" s="90" t="s">
        <v>108</v>
      </c>
      <c r="AA21" s="90" t="s">
        <v>108</v>
      </c>
      <c r="AB21" s="90" t="s">
        <v>108</v>
      </c>
      <c r="AC21" s="90" t="s">
        <v>108</v>
      </c>
      <c r="AD21" s="90"/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2050</v>
      </c>
      <c r="AQ21" s="87">
        <v>2050</v>
      </c>
      <c r="AR21" s="87">
        <v>2050</v>
      </c>
      <c r="AS21" s="87">
        <v>2050</v>
      </c>
      <c r="AT21" s="87">
        <v>2050</v>
      </c>
      <c r="AU21" s="87">
        <v>2050</v>
      </c>
      <c r="AV21" s="87">
        <v>2050</v>
      </c>
      <c r="AW21" s="87">
        <v>2050</v>
      </c>
      <c r="AX21" s="87">
        <v>2050</v>
      </c>
      <c r="AY21" s="87">
        <v>2000</v>
      </c>
      <c r="AZ21" s="87">
        <v>2000</v>
      </c>
      <c r="BA21" s="87">
        <v>1650</v>
      </c>
      <c r="BB21" s="87">
        <v>1600</v>
      </c>
      <c r="BC21" s="87">
        <v>1600</v>
      </c>
      <c r="BD21" s="87">
        <v>1600</v>
      </c>
      <c r="BE21" s="87">
        <v>1600</v>
      </c>
      <c r="BF21" s="87">
        <v>1450</v>
      </c>
      <c r="BG21" s="87">
        <v>1450</v>
      </c>
      <c r="BH21" s="87">
        <v>1450</v>
      </c>
      <c r="BI21" s="87">
        <v>1400</v>
      </c>
      <c r="BJ21" s="87">
        <v>1400</v>
      </c>
      <c r="BK21" s="87">
        <v>1300</v>
      </c>
      <c r="BL21" s="87">
        <v>1250</v>
      </c>
      <c r="BM21" s="87">
        <v>1200</v>
      </c>
      <c r="BN21" s="87">
        <v>1200</v>
      </c>
      <c r="BO21" s="87">
        <v>1200</v>
      </c>
      <c r="BP21" s="87">
        <v>1200</v>
      </c>
      <c r="BQ21" s="87">
        <v>1100</v>
      </c>
      <c r="BR21" s="87">
        <v>1100</v>
      </c>
      <c r="BS21" s="87">
        <v>1050</v>
      </c>
      <c r="BT21" s="87">
        <v>1050</v>
      </c>
      <c r="BU21" s="87">
        <v>1050</v>
      </c>
      <c r="BV21" s="87">
        <v>1000</v>
      </c>
      <c r="BW21" s="87">
        <v>1000</v>
      </c>
      <c r="BX21" s="87">
        <v>900</v>
      </c>
      <c r="BY21" s="87">
        <v>700</v>
      </c>
      <c r="BZ21" s="91">
        <v>600</v>
      </c>
      <c r="CA21" s="18"/>
      <c r="CB21" s="10"/>
      <c r="CC21" s="11"/>
      <c r="CD21" s="6"/>
      <c r="CE21" s="14"/>
      <c r="CF21" s="6"/>
      <c r="CG21" s="7">
        <v>9.9999999999999995E-7</v>
      </c>
      <c r="CH21" s="7">
        <v>0</v>
      </c>
      <c r="CI21" s="7">
        <v>1</v>
      </c>
      <c r="CJ21" s="7">
        <v>1</v>
      </c>
      <c r="CK21" s="92">
        <v>1</v>
      </c>
      <c r="CL21" s="92">
        <v>1</v>
      </c>
      <c r="CM21" s="7">
        <v>30</v>
      </c>
      <c r="CN21" s="92" t="s">
        <v>109</v>
      </c>
      <c r="CO21" s="7">
        <v>20</v>
      </c>
      <c r="CP21" s="6"/>
      <c r="CQ21" s="93">
        <v>211.36036197541642</v>
      </c>
      <c r="CR21" s="93">
        <v>1094.4444444444443</v>
      </c>
      <c r="CS21" s="93">
        <v>0.1931211429217003</v>
      </c>
      <c r="CT21" s="94">
        <v>20</v>
      </c>
      <c r="CU21" s="6"/>
      <c r="CV21" s="7">
        <v>10</v>
      </c>
      <c r="CW21" s="6"/>
      <c r="CX21" s="94">
        <v>80</v>
      </c>
      <c r="CY21" s="6"/>
      <c r="CZ21" s="7" t="s">
        <v>110</v>
      </c>
      <c r="DA21" s="6"/>
      <c r="DB21" s="92"/>
      <c r="DC21" s="6"/>
      <c r="DD21" s="7" t="s">
        <v>110</v>
      </c>
      <c r="DE21" s="7" t="s">
        <v>108</v>
      </c>
      <c r="DF21" s="7" t="s">
        <v>108</v>
      </c>
      <c r="DG21" s="6"/>
    </row>
    <row r="22" spans="2:111" ht="15.75" thickBot="1" x14ac:dyDescent="0.3">
      <c r="B22" s="13"/>
      <c r="C22" s="14"/>
      <c r="D22" s="48">
        <f>IF(E22="","",MAX($C$7:D21)+1)</f>
        <v>15</v>
      </c>
      <c r="E22" s="87">
        <v>1869</v>
      </c>
      <c r="F22" s="88" t="s">
        <v>124</v>
      </c>
      <c r="G22" s="87" t="s">
        <v>125</v>
      </c>
      <c r="H22" s="87">
        <v>1</v>
      </c>
      <c r="I22" s="87" t="s">
        <v>108</v>
      </c>
      <c r="J22" s="87">
        <v>9680332</v>
      </c>
      <c r="K22" s="87">
        <v>2</v>
      </c>
      <c r="L22" s="87">
        <v>232327968</v>
      </c>
      <c r="M22" s="87">
        <v>1</v>
      </c>
      <c r="N22" s="87">
        <v>420884</v>
      </c>
      <c r="O22" s="87">
        <v>841768</v>
      </c>
      <c r="P22" s="87">
        <v>0</v>
      </c>
      <c r="Q22" s="89">
        <v>0</v>
      </c>
      <c r="R22" s="89">
        <v>8417680</v>
      </c>
      <c r="S22" s="87">
        <v>0</v>
      </c>
      <c r="T22" s="90">
        <v>0</v>
      </c>
      <c r="U22" s="90">
        <v>0</v>
      </c>
      <c r="V22" s="90">
        <v>0</v>
      </c>
      <c r="W22" s="90">
        <v>0</v>
      </c>
      <c r="X22" s="90">
        <v>0</v>
      </c>
      <c r="Y22" s="90">
        <v>0</v>
      </c>
      <c r="Z22" s="90" t="s">
        <v>108</v>
      </c>
      <c r="AA22" s="90" t="s">
        <v>108</v>
      </c>
      <c r="AB22" s="90" t="s">
        <v>108</v>
      </c>
      <c r="AC22" s="90" t="s">
        <v>108</v>
      </c>
      <c r="AD22" s="90"/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4</v>
      </c>
      <c r="AV22" s="87">
        <v>2</v>
      </c>
      <c r="AW22" s="87">
        <v>2</v>
      </c>
      <c r="AX22" s="87">
        <v>2</v>
      </c>
      <c r="AY22" s="87">
        <v>2</v>
      </c>
      <c r="AZ22" s="87">
        <v>2</v>
      </c>
      <c r="BA22" s="87">
        <v>2</v>
      </c>
      <c r="BB22" s="87">
        <v>2</v>
      </c>
      <c r="BC22" s="87">
        <v>2</v>
      </c>
      <c r="BD22" s="87">
        <v>2</v>
      </c>
      <c r="BE22" s="87">
        <v>2</v>
      </c>
      <c r="BF22" s="87">
        <v>2</v>
      </c>
      <c r="BG22" s="87">
        <v>2</v>
      </c>
      <c r="BH22" s="87">
        <v>2</v>
      </c>
      <c r="BI22" s="87">
        <v>2</v>
      </c>
      <c r="BJ22" s="87">
        <v>2</v>
      </c>
      <c r="BK22" s="87">
        <v>2</v>
      </c>
      <c r="BL22" s="87">
        <v>2</v>
      </c>
      <c r="BM22" s="87">
        <v>2</v>
      </c>
      <c r="BN22" s="87">
        <v>2</v>
      </c>
      <c r="BO22" s="87">
        <v>2</v>
      </c>
      <c r="BP22" s="87">
        <v>2</v>
      </c>
      <c r="BQ22" s="87">
        <v>2</v>
      </c>
      <c r="BR22" s="87">
        <v>2</v>
      </c>
      <c r="BS22" s="87">
        <v>2</v>
      </c>
      <c r="BT22" s="87">
        <v>2</v>
      </c>
      <c r="BU22" s="87">
        <v>2</v>
      </c>
      <c r="BV22" s="87">
        <v>2</v>
      </c>
      <c r="BW22" s="87">
        <v>2</v>
      </c>
      <c r="BX22" s="87">
        <v>2</v>
      </c>
      <c r="BY22" s="87">
        <v>2</v>
      </c>
      <c r="BZ22" s="91">
        <v>2</v>
      </c>
      <c r="CA22" s="18"/>
      <c r="CB22" s="10"/>
      <c r="CC22" s="11"/>
      <c r="CD22" s="6"/>
      <c r="CE22" s="14"/>
      <c r="CF22" s="6"/>
      <c r="CG22" s="7">
        <v>12</v>
      </c>
      <c r="CH22" s="7">
        <v>10</v>
      </c>
      <c r="CI22" s="7">
        <v>1</v>
      </c>
      <c r="CJ22" s="7">
        <v>1</v>
      </c>
      <c r="CK22" s="92">
        <v>1</v>
      </c>
      <c r="CL22" s="92">
        <v>1</v>
      </c>
      <c r="CM22" s="7">
        <v>30</v>
      </c>
      <c r="CN22" s="92" t="s">
        <v>109</v>
      </c>
      <c r="CO22" s="7">
        <v>20</v>
      </c>
      <c r="CP22" s="6"/>
      <c r="CQ22" s="93">
        <v>0</v>
      </c>
      <c r="CR22" s="93">
        <v>2</v>
      </c>
      <c r="CS22" s="93">
        <v>1</v>
      </c>
      <c r="CT22" s="94">
        <v>0</v>
      </c>
      <c r="CU22" s="6"/>
      <c r="CV22" s="7">
        <v>10</v>
      </c>
      <c r="CW22" s="6"/>
      <c r="CX22" s="94">
        <v>70</v>
      </c>
      <c r="CY22" s="6"/>
      <c r="CZ22" s="7" t="s">
        <v>110</v>
      </c>
      <c r="DA22" s="6"/>
      <c r="DB22" s="92"/>
      <c r="DC22" s="6"/>
      <c r="DD22" s="7" t="s">
        <v>110</v>
      </c>
      <c r="DE22" s="7" t="s">
        <v>108</v>
      </c>
      <c r="DF22" s="7" t="s">
        <v>108</v>
      </c>
      <c r="DG22" s="6"/>
    </row>
    <row r="23" spans="2:111" ht="15.75" thickBot="1" x14ac:dyDescent="0.3">
      <c r="B23" s="13"/>
      <c r="C23" s="14"/>
      <c r="D23" s="48">
        <f>IF(E23="","",MAX($C$7:D22)+1)</f>
        <v>16</v>
      </c>
      <c r="E23" s="87">
        <v>78924</v>
      </c>
      <c r="F23" s="88" t="s">
        <v>126</v>
      </c>
      <c r="G23" s="87" t="s">
        <v>107</v>
      </c>
      <c r="H23" s="87">
        <v>1</v>
      </c>
      <c r="I23" s="87" t="s">
        <v>108</v>
      </c>
      <c r="J23" s="87">
        <v>114999.99999999999</v>
      </c>
      <c r="K23" s="87">
        <v>0</v>
      </c>
      <c r="L23" s="87">
        <v>1609999.9999999998</v>
      </c>
      <c r="M23" s="87">
        <v>1</v>
      </c>
      <c r="N23" s="87">
        <v>5000</v>
      </c>
      <c r="O23" s="87">
        <v>10000</v>
      </c>
      <c r="P23" s="87">
        <v>0</v>
      </c>
      <c r="Q23" s="89">
        <v>0</v>
      </c>
      <c r="R23" s="89">
        <v>100000</v>
      </c>
      <c r="S23" s="87">
        <v>0</v>
      </c>
      <c r="T23" s="90">
        <v>0</v>
      </c>
      <c r="U23" s="90">
        <v>0</v>
      </c>
      <c r="V23" s="90">
        <v>0</v>
      </c>
      <c r="W23" s="90">
        <v>0</v>
      </c>
      <c r="X23" s="90">
        <v>0</v>
      </c>
      <c r="Y23" s="90">
        <v>0</v>
      </c>
      <c r="Z23" s="90" t="s">
        <v>108</v>
      </c>
      <c r="AA23" s="90" t="s">
        <v>108</v>
      </c>
      <c r="AB23" s="90" t="s">
        <v>108</v>
      </c>
      <c r="AC23" s="90" t="s">
        <v>108</v>
      </c>
      <c r="AD23" s="90"/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5</v>
      </c>
      <c r="AT23" s="87">
        <v>5</v>
      </c>
      <c r="AU23" s="87">
        <v>5</v>
      </c>
      <c r="AV23" s="87">
        <v>5</v>
      </c>
      <c r="AW23" s="87">
        <v>5</v>
      </c>
      <c r="AX23" s="87">
        <v>5</v>
      </c>
      <c r="AY23" s="87">
        <v>5</v>
      </c>
      <c r="AZ23" s="87">
        <v>5</v>
      </c>
      <c r="BA23" s="87">
        <v>5</v>
      </c>
      <c r="BB23" s="87">
        <v>5</v>
      </c>
      <c r="BC23" s="87">
        <v>5</v>
      </c>
      <c r="BD23" s="87">
        <v>5</v>
      </c>
      <c r="BE23" s="87">
        <v>5</v>
      </c>
      <c r="BF23" s="87">
        <v>2</v>
      </c>
      <c r="BG23" s="87">
        <v>2</v>
      </c>
      <c r="BH23" s="87">
        <v>2</v>
      </c>
      <c r="BI23" s="87">
        <v>2</v>
      </c>
      <c r="BJ23" s="87">
        <v>2</v>
      </c>
      <c r="BK23" s="87">
        <v>2</v>
      </c>
      <c r="BL23" s="87">
        <v>2</v>
      </c>
      <c r="BM23" s="87">
        <v>2</v>
      </c>
      <c r="BN23" s="87">
        <v>2</v>
      </c>
      <c r="BO23" s="87">
        <v>2</v>
      </c>
      <c r="BP23" s="87">
        <v>2</v>
      </c>
      <c r="BQ23" s="87">
        <v>2</v>
      </c>
      <c r="BR23" s="87">
        <v>1</v>
      </c>
      <c r="BS23" s="87">
        <v>1</v>
      </c>
      <c r="BT23" s="87">
        <v>1</v>
      </c>
      <c r="BU23" s="87">
        <v>1</v>
      </c>
      <c r="BV23" s="87">
        <v>1</v>
      </c>
      <c r="BW23" s="87">
        <v>1</v>
      </c>
      <c r="BX23" s="87">
        <v>1</v>
      </c>
      <c r="BY23" s="87">
        <v>1</v>
      </c>
      <c r="BZ23" s="91">
        <v>0</v>
      </c>
      <c r="CA23" s="18"/>
      <c r="CB23" s="10"/>
      <c r="CC23" s="11"/>
      <c r="CD23" s="6"/>
      <c r="CE23" s="14"/>
      <c r="CF23" s="6"/>
      <c r="CG23" s="7">
        <v>9.9999999999999995E-7</v>
      </c>
      <c r="CH23" s="7">
        <v>0</v>
      </c>
      <c r="CI23" s="7">
        <v>1</v>
      </c>
      <c r="CJ23" s="7">
        <v>1</v>
      </c>
      <c r="CK23" s="92">
        <v>1</v>
      </c>
      <c r="CL23" s="92">
        <v>0</v>
      </c>
      <c r="CM23" s="7">
        <v>20</v>
      </c>
      <c r="CN23" s="92" t="s">
        <v>109</v>
      </c>
      <c r="CO23" s="7">
        <v>20</v>
      </c>
      <c r="CP23" s="6"/>
      <c r="CQ23" s="93">
        <v>0.61569876345519925</v>
      </c>
      <c r="CR23" s="93">
        <v>1.4444444444444444</v>
      </c>
      <c r="CS23" s="93">
        <v>0.42625299008436873</v>
      </c>
      <c r="CT23" s="94">
        <v>20</v>
      </c>
      <c r="CU23" s="6"/>
      <c r="CV23" s="7">
        <v>10</v>
      </c>
      <c r="CW23" s="6"/>
      <c r="CX23" s="94">
        <v>70</v>
      </c>
      <c r="CY23" s="6"/>
      <c r="CZ23" s="7" t="s">
        <v>110</v>
      </c>
      <c r="DA23" s="6"/>
      <c r="DB23" s="92"/>
      <c r="DC23" s="6"/>
      <c r="DD23" s="7" t="s">
        <v>110</v>
      </c>
      <c r="DE23" s="7" t="s">
        <v>108</v>
      </c>
      <c r="DF23" s="7" t="s">
        <v>108</v>
      </c>
      <c r="DG23" s="6"/>
    </row>
    <row r="24" spans="2:111" ht="15.75" thickBot="1" x14ac:dyDescent="0.3">
      <c r="B24" s="13"/>
      <c r="C24" s="14"/>
      <c r="D24" s="48">
        <f>IF(E24="","",MAX($C$7:D23)+1)</f>
        <v>17</v>
      </c>
      <c r="E24" s="87">
        <v>97114</v>
      </c>
      <c r="F24" s="88" t="s">
        <v>127</v>
      </c>
      <c r="G24" s="87" t="s">
        <v>107</v>
      </c>
      <c r="H24" s="87">
        <v>1</v>
      </c>
      <c r="I24" s="87" t="s">
        <v>108</v>
      </c>
      <c r="J24" s="87">
        <v>40250</v>
      </c>
      <c r="K24" s="87">
        <v>0</v>
      </c>
      <c r="L24" s="87">
        <v>35822500</v>
      </c>
      <c r="M24" s="87">
        <v>0</v>
      </c>
      <c r="N24" s="87">
        <v>1750</v>
      </c>
      <c r="O24" s="87">
        <v>3500</v>
      </c>
      <c r="P24" s="87">
        <v>0</v>
      </c>
      <c r="Q24" s="89">
        <v>0</v>
      </c>
      <c r="R24" s="89">
        <v>35000</v>
      </c>
      <c r="S24" s="87">
        <v>0</v>
      </c>
      <c r="T24" s="90">
        <v>0</v>
      </c>
      <c r="U24" s="90">
        <v>0</v>
      </c>
      <c r="V24" s="90">
        <v>0</v>
      </c>
      <c r="W24" s="90">
        <v>0</v>
      </c>
      <c r="X24" s="90">
        <v>0</v>
      </c>
      <c r="Y24" s="90">
        <v>0</v>
      </c>
      <c r="Z24" s="90" t="s">
        <v>108</v>
      </c>
      <c r="AA24" s="90" t="s">
        <v>108</v>
      </c>
      <c r="AB24" s="90" t="s">
        <v>108</v>
      </c>
      <c r="AC24" s="90" t="s">
        <v>108</v>
      </c>
      <c r="AD24" s="90"/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100</v>
      </c>
      <c r="AT24" s="87">
        <v>100</v>
      </c>
      <c r="AU24" s="87">
        <v>100</v>
      </c>
      <c r="AV24" s="87">
        <v>90</v>
      </c>
      <c r="AW24" s="87">
        <v>90</v>
      </c>
      <c r="AX24" s="87">
        <v>90</v>
      </c>
      <c r="AY24" s="87">
        <v>90</v>
      </c>
      <c r="AZ24" s="87">
        <v>90</v>
      </c>
      <c r="BA24" s="87">
        <v>90</v>
      </c>
      <c r="BB24" s="87">
        <v>90</v>
      </c>
      <c r="BC24" s="87">
        <v>90</v>
      </c>
      <c r="BD24" s="87">
        <v>90</v>
      </c>
      <c r="BE24" s="87">
        <v>90</v>
      </c>
      <c r="BF24" s="87">
        <v>80</v>
      </c>
      <c r="BG24" s="87">
        <v>80</v>
      </c>
      <c r="BH24" s="87">
        <v>80</v>
      </c>
      <c r="BI24" s="87">
        <v>80</v>
      </c>
      <c r="BJ24" s="87">
        <v>80</v>
      </c>
      <c r="BK24" s="87">
        <v>80</v>
      </c>
      <c r="BL24" s="87">
        <v>80</v>
      </c>
      <c r="BM24" s="87">
        <v>80</v>
      </c>
      <c r="BN24" s="87">
        <v>80</v>
      </c>
      <c r="BO24" s="87">
        <v>80</v>
      </c>
      <c r="BP24" s="87">
        <v>80</v>
      </c>
      <c r="BQ24" s="87">
        <v>80</v>
      </c>
      <c r="BR24" s="87">
        <v>80</v>
      </c>
      <c r="BS24" s="87">
        <v>80</v>
      </c>
      <c r="BT24" s="87">
        <v>80</v>
      </c>
      <c r="BU24" s="87">
        <v>80</v>
      </c>
      <c r="BV24" s="87">
        <v>70</v>
      </c>
      <c r="BW24" s="87">
        <v>70</v>
      </c>
      <c r="BX24" s="87">
        <v>70</v>
      </c>
      <c r="BY24" s="87">
        <v>70</v>
      </c>
      <c r="BZ24" s="91">
        <v>50</v>
      </c>
      <c r="CA24" s="18"/>
      <c r="CB24" s="10"/>
      <c r="CC24" s="11"/>
      <c r="CD24" s="6"/>
      <c r="CE24" s="14"/>
      <c r="CF24" s="6"/>
      <c r="CG24" s="7">
        <v>9.9999999999999995E-7</v>
      </c>
      <c r="CH24" s="7">
        <v>0</v>
      </c>
      <c r="CI24" s="7">
        <v>1</v>
      </c>
      <c r="CJ24" s="7">
        <v>1</v>
      </c>
      <c r="CK24" s="92">
        <v>1</v>
      </c>
      <c r="CL24" s="92">
        <v>1</v>
      </c>
      <c r="CM24" s="7">
        <v>30</v>
      </c>
      <c r="CN24" s="92" t="s">
        <v>109</v>
      </c>
      <c r="CO24" s="7">
        <v>20</v>
      </c>
      <c r="CP24" s="6"/>
      <c r="CQ24" s="93">
        <v>7.7754431603522951</v>
      </c>
      <c r="CR24" s="93">
        <v>76.111111111111114</v>
      </c>
      <c r="CS24" s="93">
        <v>0.10215910721630753</v>
      </c>
      <c r="CT24" s="94">
        <v>20</v>
      </c>
      <c r="CU24" s="6"/>
      <c r="CV24" s="7">
        <v>0</v>
      </c>
      <c r="CW24" s="6"/>
      <c r="CX24" s="94">
        <v>70</v>
      </c>
      <c r="CY24" s="6"/>
      <c r="CZ24" s="7" t="s">
        <v>110</v>
      </c>
      <c r="DA24" s="6"/>
      <c r="DB24" s="92"/>
      <c r="DC24" s="6"/>
      <c r="DD24" s="7" t="s">
        <v>110</v>
      </c>
      <c r="DE24" s="7" t="s">
        <v>108</v>
      </c>
      <c r="DF24" s="7" t="s">
        <v>108</v>
      </c>
      <c r="DG24" s="6"/>
    </row>
    <row r="25" spans="2:111" ht="15.75" thickBot="1" x14ac:dyDescent="0.3">
      <c r="B25" s="13"/>
      <c r="C25" s="14"/>
      <c r="D25" s="48">
        <f>IF(E25="","",MAX($C$7:D24)+1)</f>
        <v>18</v>
      </c>
      <c r="E25" s="87">
        <v>13313</v>
      </c>
      <c r="F25" s="88" t="s">
        <v>128</v>
      </c>
      <c r="G25" s="87" t="s">
        <v>107</v>
      </c>
      <c r="H25" s="87">
        <v>1</v>
      </c>
      <c r="I25" s="87" t="s">
        <v>108</v>
      </c>
      <c r="J25" s="87">
        <v>17250</v>
      </c>
      <c r="K25" s="87">
        <v>72</v>
      </c>
      <c r="L25" s="87">
        <v>13455000</v>
      </c>
      <c r="M25" s="87">
        <v>1</v>
      </c>
      <c r="N25" s="87">
        <v>750</v>
      </c>
      <c r="O25" s="87">
        <v>1500</v>
      </c>
      <c r="P25" s="87">
        <v>0</v>
      </c>
      <c r="Q25" s="89">
        <v>0</v>
      </c>
      <c r="R25" s="89">
        <v>15000</v>
      </c>
      <c r="S25" s="87">
        <v>0</v>
      </c>
      <c r="T25" s="90">
        <v>0</v>
      </c>
      <c r="U25" s="90">
        <v>0</v>
      </c>
      <c r="V25" s="90">
        <v>0</v>
      </c>
      <c r="W25" s="90">
        <v>0</v>
      </c>
      <c r="X25" s="90">
        <v>0</v>
      </c>
      <c r="Y25" s="90">
        <v>0</v>
      </c>
      <c r="Z25" s="90" t="s">
        <v>108</v>
      </c>
      <c r="AA25" s="90" t="s">
        <v>108</v>
      </c>
      <c r="AB25" s="90" t="s">
        <v>108</v>
      </c>
      <c r="AC25" s="90" t="s">
        <v>108</v>
      </c>
      <c r="AD25" s="90"/>
      <c r="AE25" s="87">
        <v>0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80</v>
      </c>
      <c r="BC25" s="87">
        <v>80</v>
      </c>
      <c r="BD25" s="87">
        <v>80</v>
      </c>
      <c r="BE25" s="87">
        <v>80</v>
      </c>
      <c r="BF25" s="87">
        <v>80</v>
      </c>
      <c r="BG25" s="87">
        <v>80</v>
      </c>
      <c r="BH25" s="87">
        <v>80</v>
      </c>
      <c r="BI25" s="87">
        <v>80</v>
      </c>
      <c r="BJ25" s="87">
        <v>80</v>
      </c>
      <c r="BK25" s="87">
        <v>80</v>
      </c>
      <c r="BL25" s="87">
        <v>80</v>
      </c>
      <c r="BM25" s="87">
        <v>80</v>
      </c>
      <c r="BN25" s="87">
        <v>80</v>
      </c>
      <c r="BO25" s="87">
        <v>80</v>
      </c>
      <c r="BP25" s="87">
        <v>80</v>
      </c>
      <c r="BQ25" s="87">
        <v>80</v>
      </c>
      <c r="BR25" s="87">
        <v>70</v>
      </c>
      <c r="BS25" s="87">
        <v>70</v>
      </c>
      <c r="BT25" s="87">
        <v>70</v>
      </c>
      <c r="BU25" s="87">
        <v>70</v>
      </c>
      <c r="BV25" s="87">
        <v>70</v>
      </c>
      <c r="BW25" s="87">
        <v>70</v>
      </c>
      <c r="BX25" s="87">
        <v>70</v>
      </c>
      <c r="BY25" s="87">
        <v>30</v>
      </c>
      <c r="BZ25" s="91">
        <v>20</v>
      </c>
      <c r="CA25" s="18"/>
      <c r="CB25" s="10"/>
      <c r="CC25" s="11"/>
      <c r="CD25" s="6"/>
      <c r="CE25" s="14"/>
      <c r="CF25" s="6"/>
      <c r="CG25" s="7">
        <v>10.833333333333334</v>
      </c>
      <c r="CH25" s="7">
        <v>0</v>
      </c>
      <c r="CI25" s="7">
        <v>1</v>
      </c>
      <c r="CJ25" s="7">
        <v>1</v>
      </c>
      <c r="CK25" s="92">
        <v>1</v>
      </c>
      <c r="CL25" s="92">
        <v>1</v>
      </c>
      <c r="CM25" s="7">
        <v>30</v>
      </c>
      <c r="CN25" s="92" t="s">
        <v>109</v>
      </c>
      <c r="CO25" s="7">
        <v>20</v>
      </c>
      <c r="CP25" s="6"/>
      <c r="CQ25" s="93">
        <v>17.149858514250884</v>
      </c>
      <c r="CR25" s="93">
        <v>70</v>
      </c>
      <c r="CS25" s="93">
        <v>0.24499797877501261</v>
      </c>
      <c r="CT25" s="94">
        <v>20</v>
      </c>
      <c r="CU25" s="6"/>
      <c r="CV25" s="7">
        <v>10</v>
      </c>
      <c r="CW25" s="6"/>
      <c r="CX25" s="94">
        <v>80</v>
      </c>
      <c r="CY25" s="6"/>
      <c r="CZ25" s="7" t="s">
        <v>110</v>
      </c>
      <c r="DA25" s="6"/>
      <c r="DB25" s="92"/>
      <c r="DC25" s="6"/>
      <c r="DD25" s="7" t="s">
        <v>110</v>
      </c>
      <c r="DE25" s="7" t="s">
        <v>108</v>
      </c>
      <c r="DF25" s="7" t="s">
        <v>108</v>
      </c>
      <c r="DG25" s="6"/>
    </row>
    <row r="26" spans="2:111" ht="15.75" thickBot="1" x14ac:dyDescent="0.3">
      <c r="B26" s="13"/>
      <c r="C26" s="14"/>
      <c r="D26" s="48">
        <f>IF(E26="","",MAX($C$7:D25)+1)</f>
        <v>19</v>
      </c>
      <c r="E26" s="87">
        <v>11079</v>
      </c>
      <c r="F26" s="88" t="s">
        <v>129</v>
      </c>
      <c r="G26" s="87" t="s">
        <v>107</v>
      </c>
      <c r="H26" s="87">
        <v>1</v>
      </c>
      <c r="I26" s="87" t="s">
        <v>108</v>
      </c>
      <c r="J26" s="87">
        <v>448499.99999999994</v>
      </c>
      <c r="K26" s="87">
        <v>0</v>
      </c>
      <c r="L26" s="87">
        <v>370012499.99999994</v>
      </c>
      <c r="M26" s="87">
        <v>1</v>
      </c>
      <c r="N26" s="87">
        <v>19500</v>
      </c>
      <c r="O26" s="87">
        <v>39000</v>
      </c>
      <c r="P26" s="87">
        <v>0</v>
      </c>
      <c r="Q26" s="89">
        <v>0</v>
      </c>
      <c r="R26" s="89">
        <v>390000</v>
      </c>
      <c r="S26" s="87">
        <v>0</v>
      </c>
      <c r="T26" s="90">
        <v>0</v>
      </c>
      <c r="U26" s="90">
        <v>0</v>
      </c>
      <c r="V26" s="90">
        <v>0</v>
      </c>
      <c r="W26" s="90">
        <v>0</v>
      </c>
      <c r="X26" s="90">
        <v>0</v>
      </c>
      <c r="Y26" s="90">
        <v>0</v>
      </c>
      <c r="Z26" s="90" t="s">
        <v>108</v>
      </c>
      <c r="AA26" s="90" t="s">
        <v>108</v>
      </c>
      <c r="AB26" s="90" t="s">
        <v>108</v>
      </c>
      <c r="AC26" s="90" t="s">
        <v>108</v>
      </c>
      <c r="AD26" s="90"/>
      <c r="AE26" s="87">
        <v>0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72</v>
      </c>
      <c r="BJ26" s="87">
        <v>72</v>
      </c>
      <c r="BK26" s="87">
        <v>72</v>
      </c>
      <c r="BL26" s="87">
        <v>72</v>
      </c>
      <c r="BM26" s="87">
        <v>72</v>
      </c>
      <c r="BN26" s="87">
        <v>72</v>
      </c>
      <c r="BO26" s="87">
        <v>72</v>
      </c>
      <c r="BP26" s="87">
        <v>72</v>
      </c>
      <c r="BQ26" s="87">
        <v>69</v>
      </c>
      <c r="BR26" s="87">
        <v>69</v>
      </c>
      <c r="BS26" s="87">
        <v>69</v>
      </c>
      <c r="BT26" s="87">
        <v>69</v>
      </c>
      <c r="BU26" s="87">
        <v>69</v>
      </c>
      <c r="BV26" s="87">
        <v>69</v>
      </c>
      <c r="BW26" s="87">
        <v>69</v>
      </c>
      <c r="BX26" s="87">
        <v>69</v>
      </c>
      <c r="BY26" s="87">
        <v>69</v>
      </c>
      <c r="BZ26" s="91">
        <v>60</v>
      </c>
      <c r="CA26" s="18"/>
      <c r="CB26" s="10"/>
      <c r="CC26" s="11"/>
      <c r="CD26" s="6"/>
      <c r="CE26" s="14"/>
      <c r="CF26" s="6"/>
      <c r="CG26" s="7">
        <v>9.9999999999999995E-7</v>
      </c>
      <c r="CH26" s="7">
        <v>0</v>
      </c>
      <c r="CI26" s="7">
        <v>1</v>
      </c>
      <c r="CJ26" s="7">
        <v>1</v>
      </c>
      <c r="CK26" s="92">
        <v>1</v>
      </c>
      <c r="CL26" s="92">
        <v>1</v>
      </c>
      <c r="CM26" s="7">
        <v>30</v>
      </c>
      <c r="CN26" s="92" t="s">
        <v>109</v>
      </c>
      <c r="CO26" s="7">
        <v>20</v>
      </c>
      <c r="CP26" s="6"/>
      <c r="CQ26" s="93">
        <v>2.8748401490088002</v>
      </c>
      <c r="CR26" s="93">
        <v>69.833333333333329</v>
      </c>
      <c r="CS26" s="93">
        <v>4.116716203831218E-2</v>
      </c>
      <c r="CT26" s="94">
        <v>20</v>
      </c>
      <c r="CU26" s="6"/>
      <c r="CV26" s="7">
        <v>10</v>
      </c>
      <c r="CW26" s="6"/>
      <c r="CX26" s="94">
        <v>80</v>
      </c>
      <c r="CY26" s="6"/>
      <c r="CZ26" s="7" t="s">
        <v>110</v>
      </c>
      <c r="DA26" s="6"/>
      <c r="DB26" s="92"/>
      <c r="DC26" s="6"/>
      <c r="DD26" s="7" t="s">
        <v>110</v>
      </c>
      <c r="DE26" s="7" t="s">
        <v>108</v>
      </c>
      <c r="DF26" s="7" t="s">
        <v>108</v>
      </c>
      <c r="DG26" s="6"/>
    </row>
    <row r="27" spans="2:111" ht="15.75" thickBot="1" x14ac:dyDescent="0.3">
      <c r="B27" s="13"/>
      <c r="C27" s="14"/>
      <c r="D27" s="48">
        <f>IF(E27="","",MAX($C$7:D26)+1)</f>
        <v>20</v>
      </c>
      <c r="E27" s="87">
        <v>84599</v>
      </c>
      <c r="F27" s="88" t="s">
        <v>130</v>
      </c>
      <c r="G27" s="87" t="s">
        <v>107</v>
      </c>
      <c r="H27" s="87">
        <v>1</v>
      </c>
      <c r="I27" s="87" t="s">
        <v>108</v>
      </c>
      <c r="J27" s="87">
        <v>92000</v>
      </c>
      <c r="K27" s="87">
        <v>0</v>
      </c>
      <c r="L27" s="87">
        <v>423936000</v>
      </c>
      <c r="M27" s="87">
        <v>1</v>
      </c>
      <c r="N27" s="87">
        <v>4000</v>
      </c>
      <c r="O27" s="87">
        <v>8000</v>
      </c>
      <c r="P27" s="87">
        <v>0</v>
      </c>
      <c r="Q27" s="89">
        <v>0</v>
      </c>
      <c r="R27" s="89">
        <v>80000</v>
      </c>
      <c r="S27" s="87">
        <v>0</v>
      </c>
      <c r="T27" s="90">
        <v>0</v>
      </c>
      <c r="U27" s="90">
        <v>0</v>
      </c>
      <c r="V27" s="90">
        <v>0</v>
      </c>
      <c r="W27" s="90">
        <v>0</v>
      </c>
      <c r="X27" s="90">
        <v>0</v>
      </c>
      <c r="Y27" s="90">
        <v>0</v>
      </c>
      <c r="Z27" s="90" t="s">
        <v>108</v>
      </c>
      <c r="AA27" s="90" t="s">
        <v>108</v>
      </c>
      <c r="AB27" s="90" t="s">
        <v>108</v>
      </c>
      <c r="AC27" s="90" t="s">
        <v>108</v>
      </c>
      <c r="AD27" s="90"/>
      <c r="AE27" s="87">
        <v>100</v>
      </c>
      <c r="AF27" s="87">
        <v>100</v>
      </c>
      <c r="AG27" s="87">
        <v>100</v>
      </c>
      <c r="AH27" s="87">
        <v>100</v>
      </c>
      <c r="AI27" s="87">
        <v>98</v>
      </c>
      <c r="AJ27" s="87">
        <v>98</v>
      </c>
      <c r="AK27" s="87">
        <v>98</v>
      </c>
      <c r="AL27" s="87">
        <v>98</v>
      </c>
      <c r="AM27" s="87">
        <v>86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1000</v>
      </c>
      <c r="AW27" s="87">
        <v>1000</v>
      </c>
      <c r="AX27" s="87">
        <v>904</v>
      </c>
      <c r="AY27" s="87">
        <v>648</v>
      </c>
      <c r="AZ27" s="87">
        <v>648</v>
      </c>
      <c r="BA27" s="87">
        <v>624</v>
      </c>
      <c r="BB27" s="87">
        <v>624</v>
      </c>
      <c r="BC27" s="87">
        <v>624</v>
      </c>
      <c r="BD27" s="87">
        <v>624</v>
      </c>
      <c r="BE27" s="87">
        <v>600</v>
      </c>
      <c r="BF27" s="87">
        <v>504</v>
      </c>
      <c r="BG27" s="87">
        <v>504</v>
      </c>
      <c r="BH27" s="87">
        <v>432</v>
      </c>
      <c r="BI27" s="87">
        <v>432</v>
      </c>
      <c r="BJ27" s="87">
        <v>432</v>
      </c>
      <c r="BK27" s="87">
        <v>432</v>
      </c>
      <c r="BL27" s="87">
        <v>384</v>
      </c>
      <c r="BM27" s="87">
        <v>384</v>
      </c>
      <c r="BN27" s="87">
        <v>384</v>
      </c>
      <c r="BO27" s="87">
        <v>384</v>
      </c>
      <c r="BP27" s="87">
        <v>384</v>
      </c>
      <c r="BQ27" s="87">
        <v>384</v>
      </c>
      <c r="BR27" s="87">
        <v>384</v>
      </c>
      <c r="BS27" s="87">
        <v>384</v>
      </c>
      <c r="BT27" s="87">
        <v>384</v>
      </c>
      <c r="BU27" s="87">
        <v>384</v>
      </c>
      <c r="BV27" s="87">
        <v>384</v>
      </c>
      <c r="BW27" s="87">
        <v>384</v>
      </c>
      <c r="BX27" s="87">
        <v>384</v>
      </c>
      <c r="BY27" s="87">
        <v>384</v>
      </c>
      <c r="BZ27" s="91">
        <v>384</v>
      </c>
      <c r="CA27" s="18"/>
      <c r="CB27" s="10"/>
      <c r="CC27" s="11"/>
      <c r="CD27" s="6"/>
      <c r="CE27" s="14"/>
      <c r="CF27" s="6"/>
      <c r="CG27" s="7">
        <v>9.9999999999999995E-7</v>
      </c>
      <c r="CH27" s="7">
        <v>0</v>
      </c>
      <c r="CI27" s="7">
        <v>1</v>
      </c>
      <c r="CJ27" s="7">
        <v>1</v>
      </c>
      <c r="CK27" s="92">
        <v>1</v>
      </c>
      <c r="CL27" s="92">
        <v>1</v>
      </c>
      <c r="CM27" s="7">
        <v>30</v>
      </c>
      <c r="CN27" s="92" t="s">
        <v>109</v>
      </c>
      <c r="CO27" s="7">
        <v>20</v>
      </c>
      <c r="CP27" s="6"/>
      <c r="CQ27" s="93">
        <v>18.40715973233689</v>
      </c>
      <c r="CR27" s="93">
        <v>392</v>
      </c>
      <c r="CS27" s="93">
        <v>4.6957040133512477E-2</v>
      </c>
      <c r="CT27" s="94">
        <v>20</v>
      </c>
      <c r="CU27" s="6"/>
      <c r="CV27" s="7">
        <v>10</v>
      </c>
      <c r="CW27" s="6"/>
      <c r="CX27" s="94">
        <v>80</v>
      </c>
      <c r="CY27" s="6"/>
      <c r="CZ27" s="7" t="s">
        <v>110</v>
      </c>
      <c r="DA27" s="6"/>
      <c r="DB27" s="92"/>
      <c r="DC27" s="6"/>
      <c r="DD27" s="7" t="s">
        <v>110</v>
      </c>
      <c r="DE27" s="7" t="s">
        <v>108</v>
      </c>
      <c r="DF27" s="7" t="s">
        <v>108</v>
      </c>
      <c r="DG27" s="6"/>
    </row>
    <row r="28" spans="2:111" ht="15.75" thickBot="1" x14ac:dyDescent="0.3">
      <c r="B28" s="13"/>
      <c r="C28" s="14"/>
      <c r="D28" s="48">
        <f>IF(E28="","",MAX($C$7:D27)+1)</f>
        <v>21</v>
      </c>
      <c r="E28" s="87">
        <v>74974</v>
      </c>
      <c r="F28" s="88" t="s">
        <v>131</v>
      </c>
      <c r="G28" s="87" t="s">
        <v>107</v>
      </c>
      <c r="H28" s="87">
        <v>1</v>
      </c>
      <c r="I28" s="87" t="s">
        <v>108</v>
      </c>
      <c r="J28" s="87">
        <v>804999.99999999988</v>
      </c>
      <c r="K28" s="87">
        <v>0</v>
      </c>
      <c r="L28" s="87">
        <v>15294999.999999998</v>
      </c>
      <c r="M28" s="87">
        <v>1</v>
      </c>
      <c r="N28" s="87">
        <v>35000</v>
      </c>
      <c r="O28" s="87">
        <v>70000</v>
      </c>
      <c r="P28" s="87">
        <v>0</v>
      </c>
      <c r="Q28" s="89">
        <v>0</v>
      </c>
      <c r="R28" s="89">
        <v>700000</v>
      </c>
      <c r="S28" s="87">
        <v>0</v>
      </c>
      <c r="T28" s="90">
        <v>0</v>
      </c>
      <c r="U28" s="90">
        <v>0</v>
      </c>
      <c r="V28" s="90">
        <v>0</v>
      </c>
      <c r="W28" s="90">
        <v>0</v>
      </c>
      <c r="X28" s="90">
        <v>0</v>
      </c>
      <c r="Y28" s="90">
        <v>0</v>
      </c>
      <c r="Z28" s="90" t="s">
        <v>108</v>
      </c>
      <c r="AA28" s="90" t="s">
        <v>108</v>
      </c>
      <c r="AB28" s="90" t="s">
        <v>108</v>
      </c>
      <c r="AC28" s="90" t="s">
        <v>108</v>
      </c>
      <c r="AD28" s="90"/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2</v>
      </c>
      <c r="AZ28" s="87">
        <v>2</v>
      </c>
      <c r="BA28" s="87">
        <v>2</v>
      </c>
      <c r="BB28" s="87">
        <v>2</v>
      </c>
      <c r="BC28" s="87">
        <v>2</v>
      </c>
      <c r="BD28" s="87">
        <v>2</v>
      </c>
      <c r="BE28" s="87">
        <v>2</v>
      </c>
      <c r="BF28" s="87">
        <v>2</v>
      </c>
      <c r="BG28" s="87">
        <v>2</v>
      </c>
      <c r="BH28" s="87">
        <v>2</v>
      </c>
      <c r="BI28" s="87">
        <v>2</v>
      </c>
      <c r="BJ28" s="87">
        <v>2</v>
      </c>
      <c r="BK28" s="87">
        <v>2</v>
      </c>
      <c r="BL28" s="87">
        <v>2</v>
      </c>
      <c r="BM28" s="87">
        <v>2</v>
      </c>
      <c r="BN28" s="87">
        <v>2</v>
      </c>
      <c r="BO28" s="87">
        <v>2</v>
      </c>
      <c r="BP28" s="87">
        <v>2</v>
      </c>
      <c r="BQ28" s="87">
        <v>2</v>
      </c>
      <c r="BR28" s="87">
        <v>2</v>
      </c>
      <c r="BS28" s="87">
        <v>2</v>
      </c>
      <c r="BT28" s="87">
        <v>2</v>
      </c>
      <c r="BU28" s="87">
        <v>2</v>
      </c>
      <c r="BV28" s="87">
        <v>1</v>
      </c>
      <c r="BW28" s="87">
        <v>1</v>
      </c>
      <c r="BX28" s="87">
        <v>1</v>
      </c>
      <c r="BY28" s="87">
        <v>1</v>
      </c>
      <c r="BZ28" s="91">
        <v>1</v>
      </c>
      <c r="CA28" s="18"/>
      <c r="CB28" s="10"/>
      <c r="CC28" s="11"/>
      <c r="CD28" s="6"/>
      <c r="CE28" s="14"/>
      <c r="CF28" s="6"/>
      <c r="CG28" s="7">
        <v>9.9999999999999995E-7</v>
      </c>
      <c r="CH28" s="7">
        <v>0</v>
      </c>
      <c r="CI28" s="7">
        <v>1</v>
      </c>
      <c r="CJ28" s="7">
        <v>1</v>
      </c>
      <c r="CK28" s="92">
        <v>1</v>
      </c>
      <c r="CL28" s="92">
        <v>1</v>
      </c>
      <c r="CM28" s="7">
        <v>30</v>
      </c>
      <c r="CN28" s="92" t="s">
        <v>109</v>
      </c>
      <c r="CO28" s="7">
        <v>20</v>
      </c>
      <c r="CP28" s="6"/>
      <c r="CQ28" s="93">
        <v>0.46088859896247703</v>
      </c>
      <c r="CR28" s="93">
        <v>1.7222222222222223</v>
      </c>
      <c r="CS28" s="93">
        <v>0.26761273488143827</v>
      </c>
      <c r="CT28" s="94">
        <v>20</v>
      </c>
      <c r="CU28" s="6"/>
      <c r="CV28" s="7">
        <v>10</v>
      </c>
      <c r="CW28" s="6"/>
      <c r="CX28" s="94">
        <v>80</v>
      </c>
      <c r="CY28" s="6"/>
      <c r="CZ28" s="7" t="s">
        <v>110</v>
      </c>
      <c r="DA28" s="6"/>
      <c r="DB28" s="92"/>
      <c r="DC28" s="6"/>
      <c r="DD28" s="7" t="s">
        <v>110</v>
      </c>
      <c r="DE28" s="7" t="s">
        <v>108</v>
      </c>
      <c r="DF28" s="7" t="s">
        <v>108</v>
      </c>
      <c r="DG28" s="6"/>
    </row>
    <row r="29" spans="2:111" ht="15.75" thickBot="1" x14ac:dyDescent="0.3">
      <c r="B29" s="13"/>
      <c r="C29" s="14"/>
      <c r="D29" s="48">
        <f>IF(E29="","",MAX($C$7:D28)+1)</f>
        <v>22</v>
      </c>
      <c r="E29" s="87">
        <v>13225</v>
      </c>
      <c r="F29" s="88" t="s">
        <v>132</v>
      </c>
      <c r="G29" s="87" t="s">
        <v>107</v>
      </c>
      <c r="H29" s="87">
        <v>1</v>
      </c>
      <c r="I29" s="87" t="s">
        <v>108</v>
      </c>
      <c r="J29" s="87">
        <v>87388.5</v>
      </c>
      <c r="K29" s="87">
        <v>90</v>
      </c>
      <c r="L29" s="87">
        <v>3058597.5</v>
      </c>
      <c r="M29" s="87">
        <v>1</v>
      </c>
      <c r="N29" s="87">
        <v>3799.5</v>
      </c>
      <c r="O29" s="87">
        <v>7599</v>
      </c>
      <c r="P29" s="87">
        <v>0</v>
      </c>
      <c r="Q29" s="89">
        <v>0</v>
      </c>
      <c r="R29" s="89">
        <v>75990</v>
      </c>
      <c r="S29" s="87">
        <v>0</v>
      </c>
      <c r="T29" s="90">
        <v>0</v>
      </c>
      <c r="U29" s="90">
        <v>0</v>
      </c>
      <c r="V29" s="90">
        <v>0</v>
      </c>
      <c r="W29" s="90">
        <v>0</v>
      </c>
      <c r="X29" s="90">
        <v>0</v>
      </c>
      <c r="Y29" s="90">
        <v>0</v>
      </c>
      <c r="Z29" s="90" t="s">
        <v>108</v>
      </c>
      <c r="AA29" s="90" t="s">
        <v>108</v>
      </c>
      <c r="AB29" s="90" t="s">
        <v>108</v>
      </c>
      <c r="AC29" s="90" t="s">
        <v>108</v>
      </c>
      <c r="AD29" s="90"/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4</v>
      </c>
      <c r="AN29" s="87">
        <v>4</v>
      </c>
      <c r="AO29" s="87">
        <v>4</v>
      </c>
      <c r="AP29" s="87">
        <v>4</v>
      </c>
      <c r="AQ29" s="87">
        <v>4</v>
      </c>
      <c r="AR29" s="87">
        <v>4</v>
      </c>
      <c r="AS29" s="87">
        <v>4</v>
      </c>
      <c r="AT29" s="87">
        <v>4</v>
      </c>
      <c r="AU29" s="87">
        <v>4</v>
      </c>
      <c r="AV29" s="87">
        <v>4</v>
      </c>
      <c r="AW29" s="87">
        <v>4</v>
      </c>
      <c r="AX29" s="87">
        <v>4</v>
      </c>
      <c r="AY29" s="87">
        <v>3</v>
      </c>
      <c r="AZ29" s="87">
        <v>3</v>
      </c>
      <c r="BA29" s="87">
        <v>3</v>
      </c>
      <c r="BB29" s="87">
        <v>3</v>
      </c>
      <c r="BC29" s="87">
        <v>3</v>
      </c>
      <c r="BD29" s="87">
        <v>3</v>
      </c>
      <c r="BE29" s="87">
        <v>3</v>
      </c>
      <c r="BF29" s="87">
        <v>3</v>
      </c>
      <c r="BG29" s="87">
        <v>3</v>
      </c>
      <c r="BH29" s="87">
        <v>3</v>
      </c>
      <c r="BI29" s="87">
        <v>3</v>
      </c>
      <c r="BJ29" s="87">
        <v>3</v>
      </c>
      <c r="BK29" s="87">
        <v>3</v>
      </c>
      <c r="BL29" s="87">
        <v>3</v>
      </c>
      <c r="BM29" s="87">
        <v>3</v>
      </c>
      <c r="BN29" s="87">
        <v>3</v>
      </c>
      <c r="BO29" s="87">
        <v>3</v>
      </c>
      <c r="BP29" s="87">
        <v>3</v>
      </c>
      <c r="BQ29" s="87">
        <v>3</v>
      </c>
      <c r="BR29" s="87">
        <v>3</v>
      </c>
      <c r="BS29" s="87">
        <v>3</v>
      </c>
      <c r="BT29" s="87">
        <v>3</v>
      </c>
      <c r="BU29" s="87">
        <v>3</v>
      </c>
      <c r="BV29" s="87">
        <v>3</v>
      </c>
      <c r="BW29" s="87">
        <v>3</v>
      </c>
      <c r="BX29" s="87">
        <v>3</v>
      </c>
      <c r="BY29" s="87">
        <v>3</v>
      </c>
      <c r="BZ29" s="91">
        <v>2</v>
      </c>
      <c r="CA29" s="18"/>
      <c r="CB29" s="10"/>
      <c r="CC29" s="11"/>
      <c r="CD29" s="6"/>
      <c r="CE29" s="14"/>
      <c r="CF29" s="6"/>
      <c r="CG29" s="7">
        <v>0.3888888888888889</v>
      </c>
      <c r="CH29" s="7">
        <v>0</v>
      </c>
      <c r="CI29" s="7">
        <v>1</v>
      </c>
      <c r="CJ29" s="7">
        <v>1</v>
      </c>
      <c r="CK29" s="92">
        <v>1</v>
      </c>
      <c r="CL29" s="92">
        <v>1</v>
      </c>
      <c r="CM29" s="7">
        <v>30</v>
      </c>
      <c r="CN29" s="92" t="s">
        <v>109</v>
      </c>
      <c r="CO29" s="7">
        <v>20</v>
      </c>
      <c r="CP29" s="6"/>
      <c r="CQ29" s="93">
        <v>0.23570226039551584</v>
      </c>
      <c r="CR29" s="93">
        <v>2.9444444444444446</v>
      </c>
      <c r="CS29" s="93">
        <v>8.0049824285269522E-2</v>
      </c>
      <c r="CT29" s="94">
        <v>20</v>
      </c>
      <c r="CU29" s="6"/>
      <c r="CV29" s="7">
        <v>10</v>
      </c>
      <c r="CW29" s="6"/>
      <c r="CX29" s="94">
        <v>80</v>
      </c>
      <c r="CY29" s="6"/>
      <c r="CZ29" s="7" t="s">
        <v>110</v>
      </c>
      <c r="DA29" s="6"/>
      <c r="DB29" s="92"/>
      <c r="DC29" s="6"/>
      <c r="DD29" s="7" t="s">
        <v>110</v>
      </c>
      <c r="DE29" s="7" t="s">
        <v>108</v>
      </c>
      <c r="DF29" s="7" t="s">
        <v>108</v>
      </c>
      <c r="DG29" s="6"/>
    </row>
    <row r="30" spans="2:111" ht="15.75" thickBot="1" x14ac:dyDescent="0.3">
      <c r="B30" s="13"/>
      <c r="C30" s="14"/>
      <c r="D30" s="48">
        <f>IF(E30="","",MAX($C$7:D29)+1)</f>
        <v>23</v>
      </c>
      <c r="E30" s="87">
        <v>14488</v>
      </c>
      <c r="F30" s="88" t="s">
        <v>133</v>
      </c>
      <c r="G30" s="87" t="s">
        <v>107</v>
      </c>
      <c r="H30" s="87">
        <v>1</v>
      </c>
      <c r="I30" s="87" t="s">
        <v>108</v>
      </c>
      <c r="J30" s="87">
        <v>229999.99999999997</v>
      </c>
      <c r="K30" s="87">
        <v>1</v>
      </c>
      <c r="L30" s="87">
        <v>179399999.99999997</v>
      </c>
      <c r="M30" s="87">
        <v>1</v>
      </c>
      <c r="N30" s="87">
        <v>10000</v>
      </c>
      <c r="O30" s="87">
        <v>20000</v>
      </c>
      <c r="P30" s="87">
        <v>0</v>
      </c>
      <c r="Q30" s="89">
        <v>0</v>
      </c>
      <c r="R30" s="89">
        <v>200000</v>
      </c>
      <c r="S30" s="87">
        <v>0</v>
      </c>
      <c r="T30" s="90">
        <v>0</v>
      </c>
      <c r="U30" s="90">
        <v>0</v>
      </c>
      <c r="V30" s="90">
        <v>0</v>
      </c>
      <c r="W30" s="90">
        <v>0</v>
      </c>
      <c r="X30" s="90">
        <v>0</v>
      </c>
      <c r="Y30" s="90">
        <v>0</v>
      </c>
      <c r="Z30" s="90" t="s">
        <v>108</v>
      </c>
      <c r="AA30" s="90" t="s">
        <v>108</v>
      </c>
      <c r="AB30" s="90" t="s">
        <v>108</v>
      </c>
      <c r="AC30" s="90" t="s">
        <v>108</v>
      </c>
      <c r="AD30" s="90"/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72</v>
      </c>
      <c r="BJ30" s="87">
        <v>72</v>
      </c>
      <c r="BK30" s="87">
        <v>72</v>
      </c>
      <c r="BL30" s="87">
        <v>70</v>
      </c>
      <c r="BM30" s="87">
        <v>70</v>
      </c>
      <c r="BN30" s="87">
        <v>70</v>
      </c>
      <c r="BO30" s="87">
        <v>70</v>
      </c>
      <c r="BP30" s="87">
        <v>70</v>
      </c>
      <c r="BQ30" s="87">
        <v>70</v>
      </c>
      <c r="BR30" s="87">
        <v>70</v>
      </c>
      <c r="BS30" s="87">
        <v>70</v>
      </c>
      <c r="BT30" s="87">
        <v>70</v>
      </c>
      <c r="BU30" s="87">
        <v>70</v>
      </c>
      <c r="BV30" s="87">
        <v>60</v>
      </c>
      <c r="BW30" s="87">
        <v>60</v>
      </c>
      <c r="BX30" s="87">
        <v>60</v>
      </c>
      <c r="BY30" s="87">
        <v>60</v>
      </c>
      <c r="BZ30" s="91">
        <v>50</v>
      </c>
      <c r="CA30" s="18"/>
      <c r="CB30" s="10"/>
      <c r="CC30" s="11"/>
      <c r="CD30" s="6"/>
      <c r="CE30" s="14"/>
      <c r="CF30" s="6"/>
      <c r="CG30" s="7">
        <v>780</v>
      </c>
      <c r="CH30" s="7">
        <v>20</v>
      </c>
      <c r="CI30" s="7">
        <v>1</v>
      </c>
      <c r="CJ30" s="7">
        <v>1</v>
      </c>
      <c r="CK30" s="92">
        <v>1</v>
      </c>
      <c r="CL30" s="92">
        <v>1</v>
      </c>
      <c r="CM30" s="7">
        <v>30</v>
      </c>
      <c r="CN30" s="92" t="s">
        <v>109</v>
      </c>
      <c r="CO30" s="7">
        <v>20</v>
      </c>
      <c r="CP30" s="6"/>
      <c r="CQ30" s="93">
        <v>6.1834694240084227</v>
      </c>
      <c r="CR30" s="93">
        <v>67</v>
      </c>
      <c r="CS30" s="93">
        <v>9.2290588418036154E-2</v>
      </c>
      <c r="CT30" s="94">
        <v>20</v>
      </c>
      <c r="CU30" s="6"/>
      <c r="CV30" s="7">
        <v>10</v>
      </c>
      <c r="CW30" s="6"/>
      <c r="CX30" s="94">
        <v>100</v>
      </c>
      <c r="CY30" s="6"/>
      <c r="CZ30" s="7" t="s">
        <v>110</v>
      </c>
      <c r="DA30" s="6"/>
      <c r="DB30" s="92"/>
      <c r="DC30" s="6"/>
      <c r="DD30" s="7" t="s">
        <v>110</v>
      </c>
      <c r="DE30" s="7" t="s">
        <v>108</v>
      </c>
      <c r="DF30" s="7" t="s">
        <v>108</v>
      </c>
      <c r="DG30" s="6"/>
    </row>
    <row r="31" spans="2:111" ht="15.75" thickBot="1" x14ac:dyDescent="0.3">
      <c r="B31" s="13"/>
      <c r="C31" s="14"/>
      <c r="D31" s="48">
        <f>IF(E31="","",MAX($C$7:D30)+1)</f>
        <v>24</v>
      </c>
      <c r="E31" s="87">
        <v>75485</v>
      </c>
      <c r="F31" s="88" t="s">
        <v>134</v>
      </c>
      <c r="G31" s="87" t="s">
        <v>107</v>
      </c>
      <c r="H31" s="87">
        <v>1</v>
      </c>
      <c r="I31" s="87" t="s">
        <v>108</v>
      </c>
      <c r="J31" s="87">
        <v>114999.99999999999</v>
      </c>
      <c r="K31" s="87">
        <v>0</v>
      </c>
      <c r="L31" s="87">
        <v>89699999.999999985</v>
      </c>
      <c r="M31" s="87">
        <v>1</v>
      </c>
      <c r="N31" s="87">
        <v>5000</v>
      </c>
      <c r="O31" s="87">
        <v>10000</v>
      </c>
      <c r="P31" s="87">
        <v>0</v>
      </c>
      <c r="Q31" s="89">
        <v>0</v>
      </c>
      <c r="R31" s="89">
        <v>100000</v>
      </c>
      <c r="S31" s="87">
        <v>0</v>
      </c>
      <c r="T31" s="90">
        <v>0</v>
      </c>
      <c r="U31" s="90">
        <v>0</v>
      </c>
      <c r="V31" s="90">
        <v>0</v>
      </c>
      <c r="W31" s="90">
        <v>0</v>
      </c>
      <c r="X31" s="90">
        <v>0</v>
      </c>
      <c r="Y31" s="90">
        <v>0</v>
      </c>
      <c r="Z31" s="90" t="s">
        <v>108</v>
      </c>
      <c r="AA31" s="90" t="s">
        <v>108</v>
      </c>
      <c r="AB31" s="90" t="s">
        <v>108</v>
      </c>
      <c r="AC31" s="90" t="s">
        <v>108</v>
      </c>
      <c r="AD31" s="90"/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100</v>
      </c>
      <c r="AY31" s="87">
        <v>70</v>
      </c>
      <c r="AZ31" s="87">
        <v>70</v>
      </c>
      <c r="BA31" s="87">
        <v>70</v>
      </c>
      <c r="BB31" s="87">
        <v>70</v>
      </c>
      <c r="BC31" s="87">
        <v>70</v>
      </c>
      <c r="BD31" s="87">
        <v>70</v>
      </c>
      <c r="BE31" s="87">
        <v>70</v>
      </c>
      <c r="BF31" s="87">
        <v>70</v>
      </c>
      <c r="BG31" s="87">
        <v>70</v>
      </c>
      <c r="BH31" s="87">
        <v>70</v>
      </c>
      <c r="BI31" s="87">
        <v>70</v>
      </c>
      <c r="BJ31" s="87">
        <v>70</v>
      </c>
      <c r="BK31" s="87">
        <v>70</v>
      </c>
      <c r="BL31" s="87">
        <v>70</v>
      </c>
      <c r="BM31" s="87">
        <v>70</v>
      </c>
      <c r="BN31" s="87">
        <v>70</v>
      </c>
      <c r="BO31" s="87">
        <v>70</v>
      </c>
      <c r="BP31" s="87">
        <v>70</v>
      </c>
      <c r="BQ31" s="87">
        <v>70</v>
      </c>
      <c r="BR31" s="87">
        <v>70</v>
      </c>
      <c r="BS31" s="87">
        <v>70</v>
      </c>
      <c r="BT31" s="87">
        <v>70</v>
      </c>
      <c r="BU31" s="87">
        <v>70</v>
      </c>
      <c r="BV31" s="87">
        <v>70</v>
      </c>
      <c r="BW31" s="87">
        <v>70</v>
      </c>
      <c r="BX31" s="87">
        <v>50</v>
      </c>
      <c r="BY31" s="87">
        <v>50</v>
      </c>
      <c r="BZ31" s="91">
        <v>50</v>
      </c>
      <c r="CA31" s="18"/>
      <c r="CB31" s="10"/>
      <c r="CC31" s="11"/>
      <c r="CD31" s="6"/>
      <c r="CE31" s="14"/>
      <c r="CF31" s="6"/>
      <c r="CG31" s="7">
        <v>9.9999999999999995E-7</v>
      </c>
      <c r="CH31" s="7">
        <v>0</v>
      </c>
      <c r="CI31" s="7">
        <v>1</v>
      </c>
      <c r="CJ31" s="7">
        <v>1</v>
      </c>
      <c r="CK31" s="92">
        <v>1</v>
      </c>
      <c r="CL31" s="92">
        <v>1</v>
      </c>
      <c r="CM31" s="7">
        <v>30</v>
      </c>
      <c r="CN31" s="92" t="s">
        <v>109</v>
      </c>
      <c r="CO31" s="7">
        <v>20</v>
      </c>
      <c r="CP31" s="6"/>
      <c r="CQ31" s="93">
        <v>7.6696498884737041</v>
      </c>
      <c r="CR31" s="93">
        <v>66.666666666666671</v>
      </c>
      <c r="CS31" s="93">
        <v>0.11504474832710555</v>
      </c>
      <c r="CT31" s="94">
        <v>20</v>
      </c>
      <c r="CU31" s="6"/>
      <c r="CV31" s="7">
        <v>10</v>
      </c>
      <c r="CW31" s="6"/>
      <c r="CX31" s="94">
        <v>80</v>
      </c>
      <c r="CY31" s="6"/>
      <c r="CZ31" s="7" t="s">
        <v>110</v>
      </c>
      <c r="DA31" s="6"/>
      <c r="DB31" s="92"/>
      <c r="DC31" s="6"/>
      <c r="DD31" s="7" t="s">
        <v>110</v>
      </c>
      <c r="DE31" s="7" t="s">
        <v>108</v>
      </c>
      <c r="DF31" s="7" t="s">
        <v>108</v>
      </c>
      <c r="DG31" s="6"/>
    </row>
    <row r="32" spans="2:111" ht="15.75" thickBot="1" x14ac:dyDescent="0.3">
      <c r="B32" s="13"/>
      <c r="C32" s="14"/>
      <c r="D32" s="48">
        <f>IF(E32="","",MAX($C$7:D31)+1)</f>
        <v>25</v>
      </c>
      <c r="E32" s="87">
        <v>14959</v>
      </c>
      <c r="F32" s="88" t="s">
        <v>135</v>
      </c>
      <c r="G32" s="87" t="s">
        <v>107</v>
      </c>
      <c r="H32" s="87">
        <v>1</v>
      </c>
      <c r="I32" s="87" t="s">
        <v>108</v>
      </c>
      <c r="J32" s="87">
        <v>138000</v>
      </c>
      <c r="K32" s="87">
        <v>0</v>
      </c>
      <c r="L32" s="87">
        <v>331200000</v>
      </c>
      <c r="M32" s="87">
        <v>0</v>
      </c>
      <c r="N32" s="87">
        <v>6000</v>
      </c>
      <c r="O32" s="87">
        <v>12000</v>
      </c>
      <c r="P32" s="87">
        <v>0</v>
      </c>
      <c r="Q32" s="89">
        <v>0</v>
      </c>
      <c r="R32" s="89">
        <v>120000</v>
      </c>
      <c r="S32" s="87">
        <v>0</v>
      </c>
      <c r="T32" s="90">
        <v>0</v>
      </c>
      <c r="U32" s="90">
        <v>0</v>
      </c>
      <c r="V32" s="90">
        <v>0</v>
      </c>
      <c r="W32" s="90">
        <v>0</v>
      </c>
      <c r="X32" s="90">
        <v>0</v>
      </c>
      <c r="Y32" s="90">
        <v>0</v>
      </c>
      <c r="Z32" s="90" t="s">
        <v>108</v>
      </c>
      <c r="AA32" s="90" t="s">
        <v>108</v>
      </c>
      <c r="AB32" s="90" t="s">
        <v>108</v>
      </c>
      <c r="AC32" s="90" t="s">
        <v>108</v>
      </c>
      <c r="AD32" s="90"/>
      <c r="AE32" s="87">
        <v>0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0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200</v>
      </c>
      <c r="BM32" s="87">
        <v>200</v>
      </c>
      <c r="BN32" s="87">
        <v>200</v>
      </c>
      <c r="BO32" s="87">
        <v>200</v>
      </c>
      <c r="BP32" s="87">
        <v>200</v>
      </c>
      <c r="BQ32" s="87">
        <v>200</v>
      </c>
      <c r="BR32" s="87">
        <v>200</v>
      </c>
      <c r="BS32" s="87">
        <v>200</v>
      </c>
      <c r="BT32" s="87">
        <v>200</v>
      </c>
      <c r="BU32" s="87">
        <v>200</v>
      </c>
      <c r="BV32" s="87">
        <v>200</v>
      </c>
      <c r="BW32" s="87">
        <v>200</v>
      </c>
      <c r="BX32" s="87">
        <v>200</v>
      </c>
      <c r="BY32" s="87">
        <v>200</v>
      </c>
      <c r="BZ32" s="91">
        <v>200</v>
      </c>
      <c r="CA32" s="18"/>
      <c r="CB32" s="10"/>
      <c r="CC32" s="11"/>
      <c r="CD32" s="6"/>
      <c r="CE32" s="14"/>
      <c r="CF32" s="6"/>
      <c r="CG32" s="7">
        <v>9.9999999999999995E-7</v>
      </c>
      <c r="CH32" s="7">
        <v>0</v>
      </c>
      <c r="CI32" s="7">
        <v>1</v>
      </c>
      <c r="CJ32" s="7">
        <v>1</v>
      </c>
      <c r="CK32" s="92">
        <v>1</v>
      </c>
      <c r="CL32" s="92">
        <v>1</v>
      </c>
      <c r="CM32" s="7">
        <v>30</v>
      </c>
      <c r="CN32" s="92" t="s">
        <v>109</v>
      </c>
      <c r="CO32" s="7">
        <v>20</v>
      </c>
      <c r="CP32" s="6"/>
      <c r="CQ32" s="93">
        <v>76.696498884737039</v>
      </c>
      <c r="CR32" s="93">
        <v>166.66666666666666</v>
      </c>
      <c r="CS32" s="93">
        <v>0.46017899330842227</v>
      </c>
      <c r="CT32" s="94">
        <v>20</v>
      </c>
      <c r="CU32" s="6"/>
      <c r="CV32" s="7">
        <v>0</v>
      </c>
      <c r="CW32" s="6"/>
      <c r="CX32" s="94">
        <v>70</v>
      </c>
      <c r="CY32" s="6"/>
      <c r="CZ32" s="7" t="s">
        <v>110</v>
      </c>
      <c r="DA32" s="6"/>
      <c r="DB32" s="92"/>
      <c r="DC32" s="6"/>
      <c r="DD32" s="7" t="s">
        <v>110</v>
      </c>
      <c r="DE32" s="7" t="s">
        <v>108</v>
      </c>
      <c r="DF32" s="7" t="s">
        <v>108</v>
      </c>
      <c r="DG32" s="6"/>
    </row>
    <row r="33" spans="2:111" ht="15.75" thickBot="1" x14ac:dyDescent="0.3">
      <c r="B33" s="13"/>
      <c r="C33" s="14"/>
      <c r="D33" s="48">
        <f>IF(E33="","",MAX($C$7:D32)+1)</f>
        <v>26</v>
      </c>
      <c r="E33" s="87">
        <v>32137</v>
      </c>
      <c r="F33" s="88" t="s">
        <v>136</v>
      </c>
      <c r="G33" s="87" t="s">
        <v>107</v>
      </c>
      <c r="H33" s="87">
        <v>1</v>
      </c>
      <c r="I33" s="87" t="s">
        <v>108</v>
      </c>
      <c r="J33" s="87">
        <v>206999.99999999997</v>
      </c>
      <c r="K33" s="87">
        <v>2</v>
      </c>
      <c r="L33" s="87">
        <v>165599999.99999997</v>
      </c>
      <c r="M33" s="87">
        <v>1</v>
      </c>
      <c r="N33" s="87">
        <v>9000</v>
      </c>
      <c r="O33" s="87">
        <v>18000</v>
      </c>
      <c r="P33" s="87">
        <v>0</v>
      </c>
      <c r="Q33" s="89">
        <v>0</v>
      </c>
      <c r="R33" s="89">
        <v>180000</v>
      </c>
      <c r="S33" s="87">
        <v>0</v>
      </c>
      <c r="T33" s="90">
        <v>0</v>
      </c>
      <c r="U33" s="90">
        <v>0</v>
      </c>
      <c r="V33" s="90">
        <v>0</v>
      </c>
      <c r="W33" s="90">
        <v>0</v>
      </c>
      <c r="X33" s="90">
        <v>0</v>
      </c>
      <c r="Y33" s="90">
        <v>0</v>
      </c>
      <c r="Z33" s="90" t="s">
        <v>108</v>
      </c>
      <c r="AA33" s="90" t="s">
        <v>108</v>
      </c>
      <c r="AB33" s="90" t="s">
        <v>108</v>
      </c>
      <c r="AC33" s="90" t="s">
        <v>108</v>
      </c>
      <c r="AD33" s="90"/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0</v>
      </c>
      <c r="AL33" s="87">
        <v>0</v>
      </c>
      <c r="AM33" s="87">
        <v>0</v>
      </c>
      <c r="AN33" s="87">
        <v>0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0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0</v>
      </c>
      <c r="BF33" s="87">
        <v>0</v>
      </c>
      <c r="BG33" s="87">
        <v>0</v>
      </c>
      <c r="BH33" s="87">
        <v>0</v>
      </c>
      <c r="BI33" s="87">
        <v>72</v>
      </c>
      <c r="BJ33" s="87">
        <v>72</v>
      </c>
      <c r="BK33" s="87">
        <v>72</v>
      </c>
      <c r="BL33" s="87">
        <v>70</v>
      </c>
      <c r="BM33" s="87">
        <v>70</v>
      </c>
      <c r="BN33" s="87">
        <v>70</v>
      </c>
      <c r="BO33" s="87">
        <v>70</v>
      </c>
      <c r="BP33" s="87">
        <v>70</v>
      </c>
      <c r="BQ33" s="87">
        <v>70</v>
      </c>
      <c r="BR33" s="87">
        <v>70</v>
      </c>
      <c r="BS33" s="87">
        <v>70</v>
      </c>
      <c r="BT33" s="87">
        <v>70</v>
      </c>
      <c r="BU33" s="87">
        <v>70</v>
      </c>
      <c r="BV33" s="87">
        <v>70</v>
      </c>
      <c r="BW33" s="87">
        <v>70</v>
      </c>
      <c r="BX33" s="87">
        <v>60</v>
      </c>
      <c r="BY33" s="87">
        <v>60</v>
      </c>
      <c r="BZ33" s="91">
        <v>50</v>
      </c>
      <c r="CA33" s="18"/>
      <c r="CB33" s="10"/>
      <c r="CC33" s="11"/>
      <c r="CD33" s="6"/>
      <c r="CE33" s="14"/>
      <c r="CF33" s="6"/>
      <c r="CG33" s="7">
        <v>400</v>
      </c>
      <c r="CH33" s="7">
        <v>20</v>
      </c>
      <c r="CI33" s="7">
        <v>1</v>
      </c>
      <c r="CJ33" s="7">
        <v>1</v>
      </c>
      <c r="CK33" s="92">
        <v>1</v>
      </c>
      <c r="CL33" s="92">
        <v>1</v>
      </c>
      <c r="CM33" s="7">
        <v>30</v>
      </c>
      <c r="CN33" s="92" t="s">
        <v>109</v>
      </c>
      <c r="CO33" s="7">
        <v>20</v>
      </c>
      <c r="CP33" s="6"/>
      <c r="CQ33" s="93">
        <v>5.6764621219754678</v>
      </c>
      <c r="CR33" s="93">
        <v>68.111111111111114</v>
      </c>
      <c r="CS33" s="93">
        <v>8.3341205706001967E-2</v>
      </c>
      <c r="CT33" s="94">
        <v>20</v>
      </c>
      <c r="CU33" s="6"/>
      <c r="CV33" s="7">
        <v>10</v>
      </c>
      <c r="CW33" s="6"/>
      <c r="CX33" s="94">
        <v>100</v>
      </c>
      <c r="CY33" s="6"/>
      <c r="CZ33" s="7" t="s">
        <v>110</v>
      </c>
      <c r="DA33" s="6"/>
      <c r="DB33" s="92"/>
      <c r="DC33" s="6"/>
      <c r="DD33" s="7" t="s">
        <v>110</v>
      </c>
      <c r="DE33" s="7" t="s">
        <v>108</v>
      </c>
      <c r="DF33" s="7" t="s">
        <v>108</v>
      </c>
      <c r="DG33" s="6"/>
    </row>
    <row r="34" spans="2:111" ht="15.75" thickBot="1" x14ac:dyDescent="0.3">
      <c r="B34" s="13"/>
      <c r="C34" s="14"/>
      <c r="D34" s="48">
        <f>IF(E34="","",MAX($C$7:D33)+1)</f>
        <v>27</v>
      </c>
      <c r="E34" s="87">
        <v>11946</v>
      </c>
      <c r="F34" s="88" t="s">
        <v>137</v>
      </c>
      <c r="G34" s="87" t="s">
        <v>107</v>
      </c>
      <c r="H34" s="87">
        <v>1</v>
      </c>
      <c r="I34" s="87" t="s">
        <v>108</v>
      </c>
      <c r="J34" s="87">
        <v>17250</v>
      </c>
      <c r="K34" s="87">
        <v>0</v>
      </c>
      <c r="L34" s="87">
        <v>11316000</v>
      </c>
      <c r="M34" s="87">
        <v>1</v>
      </c>
      <c r="N34" s="87">
        <v>750</v>
      </c>
      <c r="O34" s="87">
        <v>1500</v>
      </c>
      <c r="P34" s="87">
        <v>0</v>
      </c>
      <c r="Q34" s="89">
        <v>0</v>
      </c>
      <c r="R34" s="89">
        <v>15000</v>
      </c>
      <c r="S34" s="87">
        <v>0</v>
      </c>
      <c r="T34" s="90">
        <v>0</v>
      </c>
      <c r="U34" s="90">
        <v>0</v>
      </c>
      <c r="V34" s="90">
        <v>0</v>
      </c>
      <c r="W34" s="90">
        <v>0</v>
      </c>
      <c r="X34" s="90">
        <v>0</v>
      </c>
      <c r="Y34" s="90">
        <v>0</v>
      </c>
      <c r="Z34" s="90" t="s">
        <v>108</v>
      </c>
      <c r="AA34" s="90" t="s">
        <v>108</v>
      </c>
      <c r="AB34" s="90" t="s">
        <v>108</v>
      </c>
      <c r="AC34" s="90" t="s">
        <v>108</v>
      </c>
      <c r="AD34" s="90"/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50</v>
      </c>
      <c r="AY34" s="87">
        <v>30</v>
      </c>
      <c r="AZ34" s="87">
        <v>30</v>
      </c>
      <c r="BA34" s="87">
        <v>30</v>
      </c>
      <c r="BB34" s="87">
        <v>130</v>
      </c>
      <c r="BC34" s="87">
        <v>130</v>
      </c>
      <c r="BD34" s="87">
        <v>130</v>
      </c>
      <c r="BE34" s="87">
        <v>110</v>
      </c>
      <c r="BF34" s="87">
        <v>79</v>
      </c>
      <c r="BG34" s="87">
        <v>79</v>
      </c>
      <c r="BH34" s="87">
        <v>79</v>
      </c>
      <c r="BI34" s="87">
        <v>78</v>
      </c>
      <c r="BJ34" s="87">
        <v>78</v>
      </c>
      <c r="BK34" s="87">
        <v>78</v>
      </c>
      <c r="BL34" s="87">
        <v>78</v>
      </c>
      <c r="BM34" s="87">
        <v>78</v>
      </c>
      <c r="BN34" s="87">
        <v>78</v>
      </c>
      <c r="BO34" s="87">
        <v>78</v>
      </c>
      <c r="BP34" s="87">
        <v>78</v>
      </c>
      <c r="BQ34" s="87">
        <v>78</v>
      </c>
      <c r="BR34" s="87">
        <v>58</v>
      </c>
      <c r="BS34" s="87">
        <v>58</v>
      </c>
      <c r="BT34" s="87">
        <v>58</v>
      </c>
      <c r="BU34" s="87">
        <v>58</v>
      </c>
      <c r="BV34" s="87">
        <v>58</v>
      </c>
      <c r="BW34" s="87">
        <v>58</v>
      </c>
      <c r="BX34" s="87">
        <v>38</v>
      </c>
      <c r="BY34" s="87">
        <v>23</v>
      </c>
      <c r="BZ34" s="91">
        <v>13</v>
      </c>
      <c r="CA34" s="18"/>
      <c r="CB34" s="10"/>
      <c r="CC34" s="11"/>
      <c r="CD34" s="6"/>
      <c r="CE34" s="14"/>
      <c r="CF34" s="6"/>
      <c r="CG34" s="7">
        <v>9.9999999999999995E-7</v>
      </c>
      <c r="CH34" s="7">
        <v>0</v>
      </c>
      <c r="CI34" s="7">
        <v>1</v>
      </c>
      <c r="CJ34" s="7">
        <v>1</v>
      </c>
      <c r="CK34" s="92">
        <v>1</v>
      </c>
      <c r="CL34" s="92">
        <v>1</v>
      </c>
      <c r="CM34" s="7">
        <v>30</v>
      </c>
      <c r="CN34" s="92" t="s">
        <v>109</v>
      </c>
      <c r="CO34" s="7">
        <v>20</v>
      </c>
      <c r="CP34" s="6"/>
      <c r="CQ34" s="93">
        <v>20.138409955990944</v>
      </c>
      <c r="CR34" s="93">
        <v>62.444444444444443</v>
      </c>
      <c r="CS34" s="93">
        <v>0.32250122705323575</v>
      </c>
      <c r="CT34" s="94">
        <v>20</v>
      </c>
      <c r="CU34" s="6"/>
      <c r="CV34" s="7">
        <v>10</v>
      </c>
      <c r="CW34" s="6"/>
      <c r="CX34" s="94">
        <v>80</v>
      </c>
      <c r="CY34" s="6"/>
      <c r="CZ34" s="7" t="s">
        <v>110</v>
      </c>
      <c r="DA34" s="6"/>
      <c r="DB34" s="92"/>
      <c r="DC34" s="6"/>
      <c r="DD34" s="7" t="s">
        <v>110</v>
      </c>
      <c r="DE34" s="7" t="s">
        <v>108</v>
      </c>
      <c r="DF34" s="7" t="s">
        <v>108</v>
      </c>
      <c r="DG34" s="6"/>
    </row>
    <row r="35" spans="2:111" ht="15.75" thickBot="1" x14ac:dyDescent="0.3">
      <c r="B35" s="13"/>
      <c r="C35" s="14"/>
      <c r="D35" s="48">
        <f>IF(E35="","",MAX($C$7:D34)+1)</f>
        <v>28</v>
      </c>
      <c r="E35" s="87">
        <v>14490</v>
      </c>
      <c r="F35" s="88" t="s">
        <v>138</v>
      </c>
      <c r="G35" s="87" t="s">
        <v>107</v>
      </c>
      <c r="H35" s="87">
        <v>1</v>
      </c>
      <c r="I35" s="87" t="s">
        <v>108</v>
      </c>
      <c r="J35" s="87">
        <v>229999.99999999997</v>
      </c>
      <c r="K35" s="87">
        <v>200</v>
      </c>
      <c r="L35" s="87">
        <v>167439999.99999997</v>
      </c>
      <c r="M35" s="87">
        <v>1</v>
      </c>
      <c r="N35" s="87">
        <v>10000</v>
      </c>
      <c r="O35" s="87">
        <v>20000</v>
      </c>
      <c r="P35" s="87">
        <v>0</v>
      </c>
      <c r="Q35" s="89">
        <v>0</v>
      </c>
      <c r="R35" s="89">
        <v>200000</v>
      </c>
      <c r="S35" s="87">
        <v>0</v>
      </c>
      <c r="T35" s="90">
        <v>0</v>
      </c>
      <c r="U35" s="90">
        <v>0</v>
      </c>
      <c r="V35" s="90">
        <v>0</v>
      </c>
      <c r="W35" s="90">
        <v>0</v>
      </c>
      <c r="X35" s="90">
        <v>0</v>
      </c>
      <c r="Y35" s="90">
        <v>0</v>
      </c>
      <c r="Z35" s="90" t="s">
        <v>108</v>
      </c>
      <c r="AA35" s="90" t="s">
        <v>108</v>
      </c>
      <c r="AB35" s="90" t="s">
        <v>108</v>
      </c>
      <c r="AC35" s="90" t="s">
        <v>108</v>
      </c>
      <c r="AD35" s="90"/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72</v>
      </c>
      <c r="BJ35" s="87">
        <v>72</v>
      </c>
      <c r="BK35" s="87">
        <v>72</v>
      </c>
      <c r="BL35" s="87">
        <v>62</v>
      </c>
      <c r="BM35" s="87">
        <v>62</v>
      </c>
      <c r="BN35" s="87">
        <v>62</v>
      </c>
      <c r="BO35" s="87">
        <v>62</v>
      </c>
      <c r="BP35" s="87">
        <v>62</v>
      </c>
      <c r="BQ35" s="87">
        <v>62</v>
      </c>
      <c r="BR35" s="87">
        <v>62</v>
      </c>
      <c r="BS35" s="87">
        <v>62</v>
      </c>
      <c r="BT35" s="87">
        <v>62</v>
      </c>
      <c r="BU35" s="87">
        <v>62</v>
      </c>
      <c r="BV35" s="87">
        <v>62</v>
      </c>
      <c r="BW35" s="87">
        <v>62</v>
      </c>
      <c r="BX35" s="87">
        <v>60</v>
      </c>
      <c r="BY35" s="87">
        <v>60</v>
      </c>
      <c r="BZ35" s="91">
        <v>50</v>
      </c>
      <c r="CA35" s="18"/>
      <c r="CB35" s="10"/>
      <c r="CC35" s="11"/>
      <c r="CD35" s="6"/>
      <c r="CE35" s="14"/>
      <c r="CF35" s="6"/>
      <c r="CG35" s="7">
        <v>3.64</v>
      </c>
      <c r="CH35" s="7">
        <v>0</v>
      </c>
      <c r="CI35" s="7">
        <v>1</v>
      </c>
      <c r="CJ35" s="7">
        <v>1</v>
      </c>
      <c r="CK35" s="92">
        <v>1</v>
      </c>
      <c r="CL35" s="92">
        <v>1</v>
      </c>
      <c r="CM35" s="7">
        <v>30</v>
      </c>
      <c r="CN35" s="92" t="s">
        <v>109</v>
      </c>
      <c r="CO35" s="7">
        <v>20</v>
      </c>
      <c r="CP35" s="6"/>
      <c r="CQ35" s="93">
        <v>5.0938897139907402</v>
      </c>
      <c r="CR35" s="93">
        <v>62.777777777777779</v>
      </c>
      <c r="CS35" s="93">
        <v>8.1141606063569308E-2</v>
      </c>
      <c r="CT35" s="94">
        <v>20</v>
      </c>
      <c r="CU35" s="6"/>
      <c r="CV35" s="7">
        <v>10</v>
      </c>
      <c r="CW35" s="6"/>
      <c r="CX35" s="94">
        <v>80</v>
      </c>
      <c r="CY35" s="6"/>
      <c r="CZ35" s="7" t="s">
        <v>110</v>
      </c>
      <c r="DA35" s="6"/>
      <c r="DB35" s="92"/>
      <c r="DC35" s="6"/>
      <c r="DD35" s="7" t="s">
        <v>110</v>
      </c>
      <c r="DE35" s="7" t="s">
        <v>108</v>
      </c>
      <c r="DF35" s="7" t="s">
        <v>108</v>
      </c>
      <c r="DG35" s="6"/>
    </row>
    <row r="36" spans="2:111" ht="15.75" thickBot="1" x14ac:dyDescent="0.3">
      <c r="B36" s="13"/>
      <c r="C36" s="14"/>
      <c r="D36" s="48">
        <f>IF(E36="","",MAX($C$7:D35)+1)</f>
        <v>29</v>
      </c>
      <c r="E36" s="87">
        <v>32136</v>
      </c>
      <c r="F36" s="88" t="s">
        <v>139</v>
      </c>
      <c r="G36" s="87" t="s">
        <v>107</v>
      </c>
      <c r="H36" s="87">
        <v>1</v>
      </c>
      <c r="I36" s="87" t="s">
        <v>108</v>
      </c>
      <c r="J36" s="87">
        <v>229999.99999999997</v>
      </c>
      <c r="K36" s="87">
        <v>200</v>
      </c>
      <c r="L36" s="87">
        <v>172959999.99999997</v>
      </c>
      <c r="M36" s="87">
        <v>1</v>
      </c>
      <c r="N36" s="87">
        <v>10000</v>
      </c>
      <c r="O36" s="87">
        <v>20000</v>
      </c>
      <c r="P36" s="87">
        <v>0</v>
      </c>
      <c r="Q36" s="89">
        <v>0</v>
      </c>
      <c r="R36" s="89">
        <v>200000</v>
      </c>
      <c r="S36" s="87">
        <v>0</v>
      </c>
      <c r="T36" s="90">
        <v>0</v>
      </c>
      <c r="U36" s="90">
        <v>0</v>
      </c>
      <c r="V36" s="90">
        <v>0</v>
      </c>
      <c r="W36" s="90">
        <v>0</v>
      </c>
      <c r="X36" s="90">
        <v>0</v>
      </c>
      <c r="Y36" s="90">
        <v>0</v>
      </c>
      <c r="Z36" s="90" t="s">
        <v>108</v>
      </c>
      <c r="AA36" s="90" t="s">
        <v>108</v>
      </c>
      <c r="AB36" s="90" t="s">
        <v>108</v>
      </c>
      <c r="AC36" s="90" t="s">
        <v>108</v>
      </c>
      <c r="AD36" s="90"/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72</v>
      </c>
      <c r="BJ36" s="87">
        <v>72</v>
      </c>
      <c r="BK36" s="87">
        <v>72</v>
      </c>
      <c r="BL36" s="87">
        <v>70</v>
      </c>
      <c r="BM36" s="87">
        <v>70</v>
      </c>
      <c r="BN36" s="87">
        <v>66</v>
      </c>
      <c r="BO36" s="87">
        <v>66</v>
      </c>
      <c r="BP36" s="87">
        <v>66</v>
      </c>
      <c r="BQ36" s="87">
        <v>66</v>
      </c>
      <c r="BR36" s="87">
        <v>66</v>
      </c>
      <c r="BS36" s="87">
        <v>66</v>
      </c>
      <c r="BT36" s="87">
        <v>66</v>
      </c>
      <c r="BU36" s="87">
        <v>66</v>
      </c>
      <c r="BV36" s="87">
        <v>60</v>
      </c>
      <c r="BW36" s="87">
        <v>60</v>
      </c>
      <c r="BX36" s="87">
        <v>60</v>
      </c>
      <c r="BY36" s="87">
        <v>60</v>
      </c>
      <c r="BZ36" s="91">
        <v>50</v>
      </c>
      <c r="CA36" s="18"/>
      <c r="CB36" s="10"/>
      <c r="CC36" s="11"/>
      <c r="CD36" s="6"/>
      <c r="CE36" s="14"/>
      <c r="CF36" s="6"/>
      <c r="CG36" s="7">
        <v>3.76</v>
      </c>
      <c r="CH36" s="7">
        <v>0</v>
      </c>
      <c r="CI36" s="7">
        <v>1</v>
      </c>
      <c r="CJ36" s="7">
        <v>1</v>
      </c>
      <c r="CK36" s="92">
        <v>1</v>
      </c>
      <c r="CL36" s="92">
        <v>1</v>
      </c>
      <c r="CM36" s="7">
        <v>30</v>
      </c>
      <c r="CN36" s="92" t="s">
        <v>109</v>
      </c>
      <c r="CO36" s="7">
        <v>20</v>
      </c>
      <c r="CP36" s="6"/>
      <c r="CQ36" s="93">
        <v>5.578905179919798</v>
      </c>
      <c r="CR36" s="93">
        <v>65.222222222222229</v>
      </c>
      <c r="CS36" s="93">
        <v>8.553687669382995E-2</v>
      </c>
      <c r="CT36" s="94">
        <v>20</v>
      </c>
      <c r="CU36" s="6"/>
      <c r="CV36" s="7">
        <v>10</v>
      </c>
      <c r="CW36" s="6"/>
      <c r="CX36" s="94">
        <v>80</v>
      </c>
      <c r="CY36" s="6"/>
      <c r="CZ36" s="7" t="s">
        <v>110</v>
      </c>
      <c r="DA36" s="6"/>
      <c r="DB36" s="92"/>
      <c r="DC36" s="6"/>
      <c r="DD36" s="7" t="s">
        <v>110</v>
      </c>
      <c r="DE36" s="7" t="s">
        <v>108</v>
      </c>
      <c r="DF36" s="7" t="s">
        <v>108</v>
      </c>
      <c r="DG36" s="6"/>
    </row>
    <row r="37" spans="2:111" ht="15.75" thickBot="1" x14ac:dyDescent="0.3">
      <c r="B37" s="13"/>
      <c r="C37" s="14"/>
      <c r="D37" s="48">
        <f>IF(E37="","",MAX($C$7:D36)+1)</f>
        <v>30</v>
      </c>
      <c r="E37" s="87">
        <v>13308</v>
      </c>
      <c r="F37" s="88" t="s">
        <v>140</v>
      </c>
      <c r="G37" s="87" t="s">
        <v>107</v>
      </c>
      <c r="H37" s="87">
        <v>1</v>
      </c>
      <c r="I37" s="87" t="s">
        <v>108</v>
      </c>
      <c r="J37" s="87">
        <v>17250</v>
      </c>
      <c r="K37" s="87">
        <v>0</v>
      </c>
      <c r="L37" s="87">
        <v>16732500</v>
      </c>
      <c r="M37" s="87">
        <v>1</v>
      </c>
      <c r="N37" s="87">
        <v>750</v>
      </c>
      <c r="O37" s="87">
        <v>1500</v>
      </c>
      <c r="P37" s="87">
        <v>0</v>
      </c>
      <c r="Q37" s="89">
        <v>0</v>
      </c>
      <c r="R37" s="89">
        <v>15000</v>
      </c>
      <c r="S37" s="87">
        <v>0</v>
      </c>
      <c r="T37" s="90">
        <v>0</v>
      </c>
      <c r="U37" s="90">
        <v>0</v>
      </c>
      <c r="V37" s="90">
        <v>0</v>
      </c>
      <c r="W37" s="90">
        <v>0</v>
      </c>
      <c r="X37" s="90">
        <v>0</v>
      </c>
      <c r="Y37" s="90">
        <v>0</v>
      </c>
      <c r="Z37" s="90" t="s">
        <v>108</v>
      </c>
      <c r="AA37" s="90" t="s">
        <v>108</v>
      </c>
      <c r="AB37" s="90" t="s">
        <v>108</v>
      </c>
      <c r="AC37" s="90" t="s">
        <v>108</v>
      </c>
      <c r="AD37" s="90"/>
      <c r="AE37" s="87">
        <v>0</v>
      </c>
      <c r="AF37" s="87">
        <v>0</v>
      </c>
      <c r="AG37" s="87">
        <v>0</v>
      </c>
      <c r="AH37" s="87">
        <v>0</v>
      </c>
      <c r="AI37" s="87">
        <v>0</v>
      </c>
      <c r="AJ37" s="87">
        <v>0</v>
      </c>
      <c r="AK37" s="87">
        <v>0</v>
      </c>
      <c r="AL37" s="87">
        <v>0</v>
      </c>
      <c r="AM37" s="87">
        <v>0</v>
      </c>
      <c r="AN37" s="87">
        <v>0</v>
      </c>
      <c r="AO37" s="87">
        <v>0</v>
      </c>
      <c r="AP37" s="87">
        <v>0</v>
      </c>
      <c r="AQ37" s="87">
        <v>0</v>
      </c>
      <c r="AR37" s="87">
        <v>0</v>
      </c>
      <c r="AS37" s="87">
        <v>0</v>
      </c>
      <c r="AT37" s="87">
        <v>0</v>
      </c>
      <c r="AU37" s="87">
        <v>0</v>
      </c>
      <c r="AV37" s="87">
        <v>0</v>
      </c>
      <c r="AW37" s="87">
        <v>0</v>
      </c>
      <c r="AX37" s="87">
        <v>0</v>
      </c>
      <c r="AY37" s="87">
        <v>90</v>
      </c>
      <c r="AZ37" s="87">
        <v>90</v>
      </c>
      <c r="BA37" s="87">
        <v>90</v>
      </c>
      <c r="BB37" s="87">
        <v>90</v>
      </c>
      <c r="BC37" s="87">
        <v>90</v>
      </c>
      <c r="BD37" s="87">
        <v>90</v>
      </c>
      <c r="BE37" s="87">
        <v>90</v>
      </c>
      <c r="BF37" s="87">
        <v>90</v>
      </c>
      <c r="BG37" s="87">
        <v>90</v>
      </c>
      <c r="BH37" s="87">
        <v>90</v>
      </c>
      <c r="BI37" s="87">
        <v>90</v>
      </c>
      <c r="BJ37" s="87">
        <v>90</v>
      </c>
      <c r="BK37" s="87">
        <v>90</v>
      </c>
      <c r="BL37" s="87">
        <v>90</v>
      </c>
      <c r="BM37" s="87">
        <v>90</v>
      </c>
      <c r="BN37" s="87">
        <v>90</v>
      </c>
      <c r="BO37" s="87">
        <v>90</v>
      </c>
      <c r="BP37" s="87">
        <v>90</v>
      </c>
      <c r="BQ37" s="87">
        <v>90</v>
      </c>
      <c r="BR37" s="87">
        <v>80</v>
      </c>
      <c r="BS37" s="87">
        <v>80</v>
      </c>
      <c r="BT37" s="87">
        <v>80</v>
      </c>
      <c r="BU37" s="87">
        <v>80</v>
      </c>
      <c r="BV37" s="87">
        <v>80</v>
      </c>
      <c r="BW37" s="87">
        <v>80</v>
      </c>
      <c r="BX37" s="87">
        <v>80</v>
      </c>
      <c r="BY37" s="87">
        <v>70</v>
      </c>
      <c r="BZ37" s="91">
        <v>70</v>
      </c>
      <c r="CA37" s="18"/>
      <c r="CB37" s="10"/>
      <c r="CC37" s="11"/>
      <c r="CD37" s="6"/>
      <c r="CE37" s="14"/>
      <c r="CF37" s="6"/>
      <c r="CG37" s="7">
        <v>9.9999999999999995E-7</v>
      </c>
      <c r="CH37" s="7">
        <v>0</v>
      </c>
      <c r="CI37" s="7">
        <v>1</v>
      </c>
      <c r="CJ37" s="7">
        <v>1</v>
      </c>
      <c r="CK37" s="92">
        <v>1</v>
      </c>
      <c r="CL37" s="92">
        <v>1</v>
      </c>
      <c r="CM37" s="7">
        <v>30</v>
      </c>
      <c r="CN37" s="92" t="s">
        <v>109</v>
      </c>
      <c r="CO37" s="7">
        <v>20</v>
      </c>
      <c r="CP37" s="6"/>
      <c r="CQ37" s="93">
        <v>6.9780233918722532</v>
      </c>
      <c r="CR37" s="93">
        <v>83.888888888888886</v>
      </c>
      <c r="CS37" s="93">
        <v>8.3181735797152684E-2</v>
      </c>
      <c r="CT37" s="94">
        <v>20</v>
      </c>
      <c r="CU37" s="6"/>
      <c r="CV37" s="7">
        <v>10</v>
      </c>
      <c r="CW37" s="6"/>
      <c r="CX37" s="94">
        <v>80</v>
      </c>
      <c r="CY37" s="6"/>
      <c r="CZ37" s="7" t="s">
        <v>110</v>
      </c>
      <c r="DA37" s="6"/>
      <c r="DB37" s="92"/>
      <c r="DC37" s="6"/>
      <c r="DD37" s="7" t="s">
        <v>110</v>
      </c>
      <c r="DE37" s="7" t="s">
        <v>108</v>
      </c>
      <c r="DF37" s="7" t="s">
        <v>108</v>
      </c>
      <c r="DG37" s="6"/>
    </row>
    <row r="38" spans="2:111" ht="15.75" thickBot="1" x14ac:dyDescent="0.3">
      <c r="B38" s="13"/>
      <c r="C38" s="14"/>
      <c r="D38" s="48">
        <f>IF(E38="","",MAX($C$7:D37)+1)</f>
        <v>31</v>
      </c>
      <c r="E38" s="87">
        <v>87485</v>
      </c>
      <c r="F38" s="88" t="s">
        <v>141</v>
      </c>
      <c r="G38" s="87" t="s">
        <v>107</v>
      </c>
      <c r="H38" s="87">
        <v>1</v>
      </c>
      <c r="I38" s="87" t="s">
        <v>108</v>
      </c>
      <c r="J38" s="87">
        <v>229999.99999999997</v>
      </c>
      <c r="K38" s="87">
        <v>0</v>
      </c>
      <c r="L38" s="87">
        <v>8509999.9999999981</v>
      </c>
      <c r="M38" s="87">
        <v>0</v>
      </c>
      <c r="N38" s="87">
        <v>10000</v>
      </c>
      <c r="O38" s="87">
        <v>20000</v>
      </c>
      <c r="P38" s="87">
        <v>0</v>
      </c>
      <c r="Q38" s="89">
        <v>0</v>
      </c>
      <c r="R38" s="89">
        <v>200000</v>
      </c>
      <c r="S38" s="87">
        <v>0</v>
      </c>
      <c r="T38" s="90">
        <v>0</v>
      </c>
      <c r="U38" s="90">
        <v>0</v>
      </c>
      <c r="V38" s="90">
        <v>0</v>
      </c>
      <c r="W38" s="90">
        <v>0</v>
      </c>
      <c r="X38" s="90">
        <v>0</v>
      </c>
      <c r="Y38" s="90">
        <v>0</v>
      </c>
      <c r="Z38" s="90" t="s">
        <v>108</v>
      </c>
      <c r="AA38" s="90" t="s">
        <v>108</v>
      </c>
      <c r="AB38" s="90" t="s">
        <v>108</v>
      </c>
      <c r="AC38" s="90" t="s">
        <v>108</v>
      </c>
      <c r="AD38" s="90"/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4</v>
      </c>
      <c r="AW38" s="87">
        <v>4</v>
      </c>
      <c r="AX38" s="87">
        <v>4</v>
      </c>
      <c r="AY38" s="87">
        <v>4</v>
      </c>
      <c r="AZ38" s="87">
        <v>4</v>
      </c>
      <c r="BA38" s="87">
        <v>4</v>
      </c>
      <c r="BB38" s="87">
        <v>3</v>
      </c>
      <c r="BC38" s="87">
        <v>3</v>
      </c>
      <c r="BD38" s="87">
        <v>3</v>
      </c>
      <c r="BE38" s="87">
        <v>3</v>
      </c>
      <c r="BF38" s="87">
        <v>3</v>
      </c>
      <c r="BG38" s="87">
        <v>3</v>
      </c>
      <c r="BH38" s="87">
        <v>3</v>
      </c>
      <c r="BI38" s="87">
        <v>2</v>
      </c>
      <c r="BJ38" s="87">
        <v>2</v>
      </c>
      <c r="BK38" s="87">
        <v>2</v>
      </c>
      <c r="BL38" s="87">
        <v>2</v>
      </c>
      <c r="BM38" s="87">
        <v>2</v>
      </c>
      <c r="BN38" s="87">
        <v>2</v>
      </c>
      <c r="BO38" s="87">
        <v>2</v>
      </c>
      <c r="BP38" s="87">
        <v>2</v>
      </c>
      <c r="BQ38" s="87">
        <v>2</v>
      </c>
      <c r="BR38" s="87">
        <v>2</v>
      </c>
      <c r="BS38" s="87">
        <v>2</v>
      </c>
      <c r="BT38" s="87">
        <v>4</v>
      </c>
      <c r="BU38" s="87">
        <v>4</v>
      </c>
      <c r="BV38" s="87">
        <v>4</v>
      </c>
      <c r="BW38" s="87">
        <v>4</v>
      </c>
      <c r="BX38" s="87">
        <v>4</v>
      </c>
      <c r="BY38" s="87">
        <v>4</v>
      </c>
      <c r="BZ38" s="91">
        <v>3</v>
      </c>
      <c r="CA38" s="18"/>
      <c r="CB38" s="10"/>
      <c r="CC38" s="11"/>
      <c r="CD38" s="6"/>
      <c r="CE38" s="14"/>
      <c r="CF38" s="6"/>
      <c r="CG38" s="7">
        <v>9.9999999999999995E-7</v>
      </c>
      <c r="CH38" s="7">
        <v>0</v>
      </c>
      <c r="CI38" s="7">
        <v>1</v>
      </c>
      <c r="CJ38" s="7">
        <v>1</v>
      </c>
      <c r="CK38" s="92">
        <v>1</v>
      </c>
      <c r="CL38" s="92">
        <v>1</v>
      </c>
      <c r="CM38" s="7">
        <v>30</v>
      </c>
      <c r="CN38" s="92" t="s">
        <v>109</v>
      </c>
      <c r="CO38" s="7">
        <v>20</v>
      </c>
      <c r="CP38" s="6"/>
      <c r="CQ38" s="93">
        <v>0.95828004966960023</v>
      </c>
      <c r="CR38" s="93">
        <v>2.7222222222222223</v>
      </c>
      <c r="CS38" s="93">
        <v>0.35202124273577151</v>
      </c>
      <c r="CT38" s="94">
        <v>20</v>
      </c>
      <c r="CU38" s="6"/>
      <c r="CV38" s="7">
        <v>0</v>
      </c>
      <c r="CW38" s="6"/>
      <c r="CX38" s="94">
        <v>70</v>
      </c>
      <c r="CY38" s="6"/>
      <c r="CZ38" s="7" t="s">
        <v>110</v>
      </c>
      <c r="DA38" s="6"/>
      <c r="DB38" s="92"/>
      <c r="DC38" s="6"/>
      <c r="DD38" s="7" t="s">
        <v>110</v>
      </c>
      <c r="DE38" s="7" t="s">
        <v>108</v>
      </c>
      <c r="DF38" s="7" t="s">
        <v>108</v>
      </c>
      <c r="DG38" s="6"/>
    </row>
    <row r="39" spans="2:111" ht="15.75" thickBot="1" x14ac:dyDescent="0.3">
      <c r="B39" s="13"/>
      <c r="C39" s="14"/>
      <c r="D39" s="48">
        <f>IF(E39="","",MAX($C$7:D38)+1)</f>
        <v>32</v>
      </c>
      <c r="E39" s="87">
        <v>5209</v>
      </c>
      <c r="F39" s="88" t="s">
        <v>142</v>
      </c>
      <c r="G39" s="87" t="s">
        <v>107</v>
      </c>
      <c r="H39" s="87">
        <v>1</v>
      </c>
      <c r="I39" s="87" t="s">
        <v>108</v>
      </c>
      <c r="J39" s="87">
        <v>17250</v>
      </c>
      <c r="K39" s="87">
        <v>8</v>
      </c>
      <c r="L39" s="87">
        <v>57787500</v>
      </c>
      <c r="M39" s="87">
        <v>1</v>
      </c>
      <c r="N39" s="87">
        <v>750</v>
      </c>
      <c r="O39" s="87">
        <v>1500</v>
      </c>
      <c r="P39" s="87">
        <v>0</v>
      </c>
      <c r="Q39" s="89">
        <v>0</v>
      </c>
      <c r="R39" s="89">
        <v>15000</v>
      </c>
      <c r="S39" s="87">
        <v>0</v>
      </c>
      <c r="T39" s="90">
        <v>0</v>
      </c>
      <c r="U39" s="90">
        <v>0</v>
      </c>
      <c r="V39" s="90">
        <v>0</v>
      </c>
      <c r="W39" s="90">
        <v>0</v>
      </c>
      <c r="X39" s="90">
        <v>0</v>
      </c>
      <c r="Y39" s="90">
        <v>0</v>
      </c>
      <c r="Z39" s="90" t="s">
        <v>108</v>
      </c>
      <c r="AA39" s="90" t="s">
        <v>108</v>
      </c>
      <c r="AB39" s="90" t="s">
        <v>108</v>
      </c>
      <c r="AC39" s="90" t="s">
        <v>108</v>
      </c>
      <c r="AD39" s="90"/>
      <c r="AE39" s="87">
        <v>32</v>
      </c>
      <c r="AF39" s="87">
        <v>32</v>
      </c>
      <c r="AG39" s="87">
        <v>32</v>
      </c>
      <c r="AH39" s="87">
        <v>32</v>
      </c>
      <c r="AI39" s="87">
        <v>20</v>
      </c>
      <c r="AJ39" s="87">
        <v>20</v>
      </c>
      <c r="AK39" s="87">
        <v>20</v>
      </c>
      <c r="AL39" s="87">
        <v>20</v>
      </c>
      <c r="AM39" s="87">
        <v>19</v>
      </c>
      <c r="AN39" s="87">
        <v>19</v>
      </c>
      <c r="AO39" s="87">
        <v>19</v>
      </c>
      <c r="AP39" s="87">
        <v>19</v>
      </c>
      <c r="AQ39" s="87">
        <v>19</v>
      </c>
      <c r="AR39" s="87">
        <v>19</v>
      </c>
      <c r="AS39" s="87">
        <v>19</v>
      </c>
      <c r="AT39" s="87">
        <v>19</v>
      </c>
      <c r="AU39" s="87">
        <v>19</v>
      </c>
      <c r="AV39" s="87">
        <v>18</v>
      </c>
      <c r="AW39" s="87">
        <v>18</v>
      </c>
      <c r="AX39" s="87">
        <v>68</v>
      </c>
      <c r="AY39" s="87">
        <v>50</v>
      </c>
      <c r="AZ39" s="87">
        <v>50</v>
      </c>
      <c r="BA39" s="87">
        <v>50</v>
      </c>
      <c r="BB39" s="87">
        <v>30</v>
      </c>
      <c r="BC39" s="87">
        <v>30</v>
      </c>
      <c r="BD39" s="87">
        <v>30</v>
      </c>
      <c r="BE39" s="87">
        <v>30</v>
      </c>
      <c r="BF39" s="87">
        <v>10</v>
      </c>
      <c r="BG39" s="87">
        <v>10</v>
      </c>
      <c r="BH39" s="87">
        <v>10</v>
      </c>
      <c r="BI39" s="87">
        <v>10</v>
      </c>
      <c r="BJ39" s="87">
        <v>10</v>
      </c>
      <c r="BK39" s="87">
        <v>10</v>
      </c>
      <c r="BL39" s="87">
        <v>310</v>
      </c>
      <c r="BM39" s="87">
        <v>310</v>
      </c>
      <c r="BN39" s="87">
        <v>310</v>
      </c>
      <c r="BO39" s="87">
        <v>310</v>
      </c>
      <c r="BP39" s="87">
        <v>310</v>
      </c>
      <c r="BQ39" s="87">
        <v>310</v>
      </c>
      <c r="BR39" s="87">
        <v>290</v>
      </c>
      <c r="BS39" s="87">
        <v>290</v>
      </c>
      <c r="BT39" s="87">
        <v>290</v>
      </c>
      <c r="BU39" s="87">
        <v>290</v>
      </c>
      <c r="BV39" s="87">
        <v>290</v>
      </c>
      <c r="BW39" s="87">
        <v>290</v>
      </c>
      <c r="BX39" s="87">
        <v>240</v>
      </c>
      <c r="BY39" s="87">
        <v>225</v>
      </c>
      <c r="BZ39" s="91">
        <v>215</v>
      </c>
      <c r="CA39" s="18"/>
      <c r="CB39" s="10"/>
      <c r="CC39" s="11"/>
      <c r="CD39" s="6"/>
      <c r="CE39" s="14"/>
      <c r="CF39" s="6"/>
      <c r="CG39" s="7">
        <v>418.75</v>
      </c>
      <c r="CH39" s="7">
        <v>20</v>
      </c>
      <c r="CI39" s="7">
        <v>1</v>
      </c>
      <c r="CJ39" s="7">
        <v>1</v>
      </c>
      <c r="CK39" s="92">
        <v>1</v>
      </c>
      <c r="CL39" s="92">
        <v>1</v>
      </c>
      <c r="CM39" s="7">
        <v>30</v>
      </c>
      <c r="CN39" s="92" t="s">
        <v>109</v>
      </c>
      <c r="CO39" s="7">
        <v>20</v>
      </c>
      <c r="CP39" s="6"/>
      <c r="CQ39" s="93">
        <v>109.52959429370581</v>
      </c>
      <c r="CR39" s="93">
        <v>239.44444444444446</v>
      </c>
      <c r="CS39" s="93">
        <v>0.45743218034494304</v>
      </c>
      <c r="CT39" s="94">
        <v>20</v>
      </c>
      <c r="CU39" s="6"/>
      <c r="CV39" s="7">
        <v>10</v>
      </c>
      <c r="CW39" s="6"/>
      <c r="CX39" s="94">
        <v>100</v>
      </c>
      <c r="CY39" s="6"/>
      <c r="CZ39" s="7" t="s">
        <v>110</v>
      </c>
      <c r="DA39" s="6"/>
      <c r="DB39" s="92"/>
      <c r="DC39" s="6"/>
      <c r="DD39" s="7" t="s">
        <v>110</v>
      </c>
      <c r="DE39" s="7" t="s">
        <v>108</v>
      </c>
      <c r="DF39" s="7" t="s">
        <v>108</v>
      </c>
      <c r="DG39" s="6"/>
    </row>
    <row r="40" spans="2:111" ht="15.75" thickBot="1" x14ac:dyDescent="0.3">
      <c r="B40" s="13"/>
      <c r="C40" s="14"/>
      <c r="D40" s="48">
        <f>IF(E40="","",MAX($C$7:D39)+1)</f>
        <v>33</v>
      </c>
      <c r="E40" s="87">
        <v>98714</v>
      </c>
      <c r="F40" s="88" t="s">
        <v>143</v>
      </c>
      <c r="G40" s="87" t="s">
        <v>107</v>
      </c>
      <c r="H40" s="87">
        <v>1</v>
      </c>
      <c r="I40" s="87" t="s">
        <v>108</v>
      </c>
      <c r="J40" s="87">
        <v>80500</v>
      </c>
      <c r="K40" s="87">
        <v>0</v>
      </c>
      <c r="L40" s="87">
        <v>44275000</v>
      </c>
      <c r="M40" s="87">
        <v>1</v>
      </c>
      <c r="N40" s="87">
        <v>3500</v>
      </c>
      <c r="O40" s="87">
        <v>7000</v>
      </c>
      <c r="P40" s="87">
        <v>0</v>
      </c>
      <c r="Q40" s="89">
        <v>0</v>
      </c>
      <c r="R40" s="89">
        <v>70000</v>
      </c>
      <c r="S40" s="87">
        <v>0</v>
      </c>
      <c r="T40" s="90">
        <v>0</v>
      </c>
      <c r="U40" s="90">
        <v>0</v>
      </c>
      <c r="V40" s="90">
        <v>0</v>
      </c>
      <c r="W40" s="90">
        <v>0</v>
      </c>
      <c r="X40" s="90">
        <v>0</v>
      </c>
      <c r="Y40" s="90">
        <v>0</v>
      </c>
      <c r="Z40" s="90" t="s">
        <v>108</v>
      </c>
      <c r="AA40" s="90" t="s">
        <v>108</v>
      </c>
      <c r="AB40" s="90" t="s">
        <v>108</v>
      </c>
      <c r="AC40" s="90" t="s">
        <v>108</v>
      </c>
      <c r="AD40" s="90"/>
      <c r="AE40" s="87">
        <v>0</v>
      </c>
      <c r="AF40" s="87">
        <v>0</v>
      </c>
      <c r="AG40" s="87">
        <v>0</v>
      </c>
      <c r="AH40" s="87">
        <v>0</v>
      </c>
      <c r="AI40" s="87">
        <v>0</v>
      </c>
      <c r="AJ40" s="87">
        <v>0</v>
      </c>
      <c r="AK40" s="87">
        <v>0</v>
      </c>
      <c r="AL40" s="87">
        <v>0</v>
      </c>
      <c r="AM40" s="87">
        <v>0</v>
      </c>
      <c r="AN40" s="87">
        <v>0</v>
      </c>
      <c r="AO40" s="87">
        <v>0</v>
      </c>
      <c r="AP40" s="87">
        <v>100</v>
      </c>
      <c r="AQ40" s="87">
        <v>100</v>
      </c>
      <c r="AR40" s="87">
        <v>100</v>
      </c>
      <c r="AS40" s="87">
        <v>100</v>
      </c>
      <c r="AT40" s="87">
        <v>100</v>
      </c>
      <c r="AU40" s="87">
        <v>100</v>
      </c>
      <c r="AV40" s="87">
        <v>100</v>
      </c>
      <c r="AW40" s="87">
        <v>100</v>
      </c>
      <c r="AX40" s="87">
        <v>100</v>
      </c>
      <c r="AY40" s="87">
        <v>50</v>
      </c>
      <c r="AZ40" s="87">
        <v>50</v>
      </c>
      <c r="BA40" s="87">
        <v>50</v>
      </c>
      <c r="BB40" s="87">
        <v>50</v>
      </c>
      <c r="BC40" s="87">
        <v>50</v>
      </c>
      <c r="BD40" s="87">
        <v>50</v>
      </c>
      <c r="BE40" s="87">
        <v>50</v>
      </c>
      <c r="BF40" s="87">
        <v>50</v>
      </c>
      <c r="BG40" s="87">
        <v>50</v>
      </c>
      <c r="BH40" s="87">
        <v>50</v>
      </c>
      <c r="BI40" s="87">
        <v>50</v>
      </c>
      <c r="BJ40" s="87">
        <v>50</v>
      </c>
      <c r="BK40" s="87">
        <v>50</v>
      </c>
      <c r="BL40" s="87">
        <v>50</v>
      </c>
      <c r="BM40" s="87">
        <v>50</v>
      </c>
      <c r="BN40" s="87">
        <v>50</v>
      </c>
      <c r="BO40" s="87">
        <v>50</v>
      </c>
      <c r="BP40" s="87">
        <v>50</v>
      </c>
      <c r="BQ40" s="87">
        <v>50</v>
      </c>
      <c r="BR40" s="87">
        <v>50</v>
      </c>
      <c r="BS40" s="87">
        <v>50</v>
      </c>
      <c r="BT40" s="87">
        <v>50</v>
      </c>
      <c r="BU40" s="87">
        <v>50</v>
      </c>
      <c r="BV40" s="87">
        <v>50</v>
      </c>
      <c r="BW40" s="87">
        <v>50</v>
      </c>
      <c r="BX40" s="87">
        <v>50</v>
      </c>
      <c r="BY40" s="87">
        <v>50</v>
      </c>
      <c r="BZ40" s="91">
        <v>0</v>
      </c>
      <c r="CA40" s="18"/>
      <c r="CB40" s="10"/>
      <c r="CC40" s="11"/>
      <c r="CD40" s="6"/>
      <c r="CE40" s="14"/>
      <c r="CF40" s="6"/>
      <c r="CG40" s="7">
        <v>9.9999999999999995E-7</v>
      </c>
      <c r="CH40" s="7">
        <v>0</v>
      </c>
      <c r="CI40" s="7">
        <v>1</v>
      </c>
      <c r="CJ40" s="7">
        <v>1</v>
      </c>
      <c r="CK40" s="92">
        <v>1</v>
      </c>
      <c r="CL40" s="92">
        <v>0</v>
      </c>
      <c r="CM40" s="7">
        <v>20</v>
      </c>
      <c r="CN40" s="92" t="s">
        <v>109</v>
      </c>
      <c r="CO40" s="7">
        <v>20</v>
      </c>
      <c r="CP40" s="6"/>
      <c r="CQ40" s="93">
        <v>11.785113019775789</v>
      </c>
      <c r="CR40" s="93">
        <v>47.222222222222221</v>
      </c>
      <c r="CS40" s="93">
        <v>0.24956709924231082</v>
      </c>
      <c r="CT40" s="94">
        <v>20</v>
      </c>
      <c r="CU40" s="6"/>
      <c r="CV40" s="7">
        <v>10</v>
      </c>
      <c r="CW40" s="6"/>
      <c r="CX40" s="94">
        <v>70</v>
      </c>
      <c r="CY40" s="6"/>
      <c r="CZ40" s="7" t="s">
        <v>110</v>
      </c>
      <c r="DA40" s="6"/>
      <c r="DB40" s="92"/>
      <c r="DC40" s="6"/>
      <c r="DD40" s="7" t="s">
        <v>110</v>
      </c>
      <c r="DE40" s="7" t="s">
        <v>108</v>
      </c>
      <c r="DF40" s="7" t="s">
        <v>108</v>
      </c>
      <c r="DG40" s="6"/>
    </row>
    <row r="41" spans="2:111" ht="15.75" thickBot="1" x14ac:dyDescent="0.3">
      <c r="B41" s="13"/>
      <c r="C41" s="14"/>
      <c r="D41" s="48">
        <f>IF(E41="","",MAX($C$7:D40)+1)</f>
        <v>34</v>
      </c>
      <c r="E41" s="87">
        <v>14684</v>
      </c>
      <c r="F41" s="88" t="s">
        <v>144</v>
      </c>
      <c r="G41" s="87" t="s">
        <v>107</v>
      </c>
      <c r="H41" s="87">
        <v>1</v>
      </c>
      <c r="I41" s="87" t="s">
        <v>108</v>
      </c>
      <c r="J41" s="87">
        <v>46000</v>
      </c>
      <c r="K41" s="87">
        <v>6</v>
      </c>
      <c r="L41" s="87">
        <v>43240000</v>
      </c>
      <c r="M41" s="87">
        <v>1</v>
      </c>
      <c r="N41" s="87">
        <v>2000</v>
      </c>
      <c r="O41" s="87">
        <v>4000</v>
      </c>
      <c r="P41" s="87">
        <v>0</v>
      </c>
      <c r="Q41" s="89">
        <v>0</v>
      </c>
      <c r="R41" s="89">
        <v>40000</v>
      </c>
      <c r="S41" s="87">
        <v>0</v>
      </c>
      <c r="T41" s="90">
        <v>0</v>
      </c>
      <c r="U41" s="90">
        <v>0</v>
      </c>
      <c r="V41" s="90">
        <v>0</v>
      </c>
      <c r="W41" s="90">
        <v>0</v>
      </c>
      <c r="X41" s="90">
        <v>0</v>
      </c>
      <c r="Y41" s="90">
        <v>0</v>
      </c>
      <c r="Z41" s="90" t="s">
        <v>108</v>
      </c>
      <c r="AA41" s="90" t="s">
        <v>108</v>
      </c>
      <c r="AB41" s="90" t="s">
        <v>108</v>
      </c>
      <c r="AC41" s="90" t="s">
        <v>108</v>
      </c>
      <c r="AD41" s="90"/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100</v>
      </c>
      <c r="BR41" s="87">
        <v>100</v>
      </c>
      <c r="BS41" s="87">
        <v>100</v>
      </c>
      <c r="BT41" s="87">
        <v>100</v>
      </c>
      <c r="BU41" s="87">
        <v>100</v>
      </c>
      <c r="BV41" s="87">
        <v>100</v>
      </c>
      <c r="BW41" s="87">
        <v>100</v>
      </c>
      <c r="BX41" s="87">
        <v>80</v>
      </c>
      <c r="BY41" s="87">
        <v>80</v>
      </c>
      <c r="BZ41" s="91">
        <v>80</v>
      </c>
      <c r="CA41" s="18"/>
      <c r="CB41" s="10"/>
      <c r="CC41" s="11"/>
      <c r="CD41" s="6"/>
      <c r="CE41" s="14"/>
      <c r="CF41" s="6"/>
      <c r="CG41" s="7">
        <v>156.66666666666666</v>
      </c>
      <c r="CH41" s="7">
        <v>20</v>
      </c>
      <c r="CI41" s="7">
        <v>0</v>
      </c>
      <c r="CJ41" s="7">
        <v>1</v>
      </c>
      <c r="CK41" s="92">
        <v>1</v>
      </c>
      <c r="CL41" s="92">
        <v>1</v>
      </c>
      <c r="CM41" s="7">
        <v>20</v>
      </c>
      <c r="CN41" s="92" t="s">
        <v>109</v>
      </c>
      <c r="CO41" s="7">
        <v>20</v>
      </c>
      <c r="CP41" s="6"/>
      <c r="CQ41" s="93">
        <v>48.574449293666788</v>
      </c>
      <c r="CR41" s="93">
        <v>52.222222222222221</v>
      </c>
      <c r="CS41" s="93">
        <v>0.93014902902766194</v>
      </c>
      <c r="CT41" s="94">
        <v>0</v>
      </c>
      <c r="CU41" s="6"/>
      <c r="CV41" s="7">
        <v>10</v>
      </c>
      <c r="CW41" s="6"/>
      <c r="CX41" s="94">
        <v>70</v>
      </c>
      <c r="CY41" s="6"/>
      <c r="CZ41" s="7" t="s">
        <v>110</v>
      </c>
      <c r="DA41" s="6"/>
      <c r="DB41" s="92"/>
      <c r="DC41" s="6"/>
      <c r="DD41" s="7" t="s">
        <v>110</v>
      </c>
      <c r="DE41" s="7" t="s">
        <v>108</v>
      </c>
      <c r="DF41" s="7" t="s">
        <v>108</v>
      </c>
      <c r="DG41" s="6"/>
    </row>
    <row r="42" spans="2:111" ht="15.75" thickBot="1" x14ac:dyDescent="0.3">
      <c r="B42" s="13"/>
      <c r="C42" s="14"/>
      <c r="D42" s="48">
        <f>IF(E42="","",MAX($C$7:D41)+1)</f>
        <v>35</v>
      </c>
      <c r="E42" s="87">
        <v>32135</v>
      </c>
      <c r="F42" s="88" t="s">
        <v>145</v>
      </c>
      <c r="G42" s="87" t="s">
        <v>107</v>
      </c>
      <c r="H42" s="87">
        <v>1</v>
      </c>
      <c r="I42" s="87" t="s">
        <v>108</v>
      </c>
      <c r="J42" s="87">
        <v>229999.99999999997</v>
      </c>
      <c r="K42" s="87">
        <v>1</v>
      </c>
      <c r="L42" s="87">
        <v>144899999.99999997</v>
      </c>
      <c r="M42" s="87">
        <v>1</v>
      </c>
      <c r="N42" s="87">
        <v>10000</v>
      </c>
      <c r="O42" s="87">
        <v>20000</v>
      </c>
      <c r="P42" s="87">
        <v>0</v>
      </c>
      <c r="Q42" s="89">
        <v>0</v>
      </c>
      <c r="R42" s="89">
        <v>200000</v>
      </c>
      <c r="S42" s="87">
        <v>0</v>
      </c>
      <c r="T42" s="90">
        <v>0</v>
      </c>
      <c r="U42" s="90">
        <v>0</v>
      </c>
      <c r="V42" s="90">
        <v>0</v>
      </c>
      <c r="W42" s="90">
        <v>0</v>
      </c>
      <c r="X42" s="90">
        <v>0</v>
      </c>
      <c r="Y42" s="90">
        <v>0</v>
      </c>
      <c r="Z42" s="90" t="s">
        <v>108</v>
      </c>
      <c r="AA42" s="90" t="s">
        <v>108</v>
      </c>
      <c r="AB42" s="90" t="s">
        <v>108</v>
      </c>
      <c r="AC42" s="90" t="s">
        <v>108</v>
      </c>
      <c r="AD42" s="90"/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0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72</v>
      </c>
      <c r="BJ42" s="87">
        <v>72</v>
      </c>
      <c r="BK42" s="87">
        <v>72</v>
      </c>
      <c r="BL42" s="87">
        <v>70</v>
      </c>
      <c r="BM42" s="87">
        <v>70</v>
      </c>
      <c r="BN42" s="87">
        <v>65</v>
      </c>
      <c r="BO42" s="87">
        <v>65</v>
      </c>
      <c r="BP42" s="87">
        <v>65</v>
      </c>
      <c r="BQ42" s="87">
        <v>60</v>
      </c>
      <c r="BR42" s="87">
        <v>60</v>
      </c>
      <c r="BS42" s="87">
        <v>60</v>
      </c>
      <c r="BT42" s="87">
        <v>60</v>
      </c>
      <c r="BU42" s="87">
        <v>60</v>
      </c>
      <c r="BV42" s="87">
        <v>60</v>
      </c>
      <c r="BW42" s="87">
        <v>60</v>
      </c>
      <c r="BX42" s="87">
        <v>30</v>
      </c>
      <c r="BY42" s="87">
        <v>30</v>
      </c>
      <c r="BZ42" s="91">
        <v>20</v>
      </c>
      <c r="CA42" s="18"/>
      <c r="CB42" s="10"/>
      <c r="CC42" s="11"/>
      <c r="CD42" s="6"/>
      <c r="CE42" s="14"/>
      <c r="CF42" s="6"/>
      <c r="CG42" s="7">
        <v>630</v>
      </c>
      <c r="CH42" s="7">
        <v>20</v>
      </c>
      <c r="CI42" s="7">
        <v>1</v>
      </c>
      <c r="CJ42" s="7">
        <v>1</v>
      </c>
      <c r="CK42" s="92">
        <v>1</v>
      </c>
      <c r="CL42" s="92">
        <v>1</v>
      </c>
      <c r="CM42" s="7">
        <v>30</v>
      </c>
      <c r="CN42" s="92" t="s">
        <v>109</v>
      </c>
      <c r="CO42" s="7">
        <v>20</v>
      </c>
      <c r="CP42" s="6"/>
      <c r="CQ42" s="93">
        <v>15.454444968391648</v>
      </c>
      <c r="CR42" s="93">
        <v>58.388888888888886</v>
      </c>
      <c r="CS42" s="93">
        <v>0.26468126492012339</v>
      </c>
      <c r="CT42" s="94">
        <v>20</v>
      </c>
      <c r="CU42" s="6"/>
      <c r="CV42" s="7">
        <v>10</v>
      </c>
      <c r="CW42" s="6"/>
      <c r="CX42" s="94">
        <v>100</v>
      </c>
      <c r="CY42" s="6"/>
      <c r="CZ42" s="7" t="s">
        <v>110</v>
      </c>
      <c r="DA42" s="6"/>
      <c r="DB42" s="92"/>
      <c r="DC42" s="6"/>
      <c r="DD42" s="7" t="s">
        <v>110</v>
      </c>
      <c r="DE42" s="7" t="s">
        <v>108</v>
      </c>
      <c r="DF42" s="7" t="s">
        <v>108</v>
      </c>
      <c r="DG42" s="6"/>
    </row>
    <row r="43" spans="2:111" ht="15.75" thickBot="1" x14ac:dyDescent="0.3">
      <c r="B43" s="13"/>
      <c r="C43" s="14"/>
      <c r="D43" s="48">
        <f>IF(E43="","",MAX($C$7:D42)+1)</f>
        <v>36</v>
      </c>
      <c r="E43" s="87">
        <v>3086</v>
      </c>
      <c r="F43" s="88" t="s">
        <v>146</v>
      </c>
      <c r="G43" s="87" t="s">
        <v>107</v>
      </c>
      <c r="H43" s="87">
        <v>1</v>
      </c>
      <c r="I43" s="87" t="s">
        <v>108</v>
      </c>
      <c r="J43" s="87">
        <v>6899.9999999999991</v>
      </c>
      <c r="K43" s="87">
        <v>0</v>
      </c>
      <c r="L43" s="87">
        <v>124889999.99999999</v>
      </c>
      <c r="M43" s="87">
        <v>1</v>
      </c>
      <c r="N43" s="87">
        <v>300</v>
      </c>
      <c r="O43" s="87">
        <v>600</v>
      </c>
      <c r="P43" s="87">
        <v>0</v>
      </c>
      <c r="Q43" s="89">
        <v>0</v>
      </c>
      <c r="R43" s="89">
        <v>6000</v>
      </c>
      <c r="S43" s="87">
        <v>0</v>
      </c>
      <c r="T43" s="90">
        <v>0</v>
      </c>
      <c r="U43" s="90">
        <v>0</v>
      </c>
      <c r="V43" s="90">
        <v>0</v>
      </c>
      <c r="W43" s="90">
        <v>0</v>
      </c>
      <c r="X43" s="90">
        <v>0</v>
      </c>
      <c r="Y43" s="90">
        <v>0</v>
      </c>
      <c r="Z43" s="90" t="s">
        <v>108</v>
      </c>
      <c r="AA43" s="90" t="s">
        <v>108</v>
      </c>
      <c r="AB43" s="90" t="s">
        <v>108</v>
      </c>
      <c r="AC43" s="90" t="s">
        <v>108</v>
      </c>
      <c r="AD43" s="90"/>
      <c r="AE43" s="87">
        <v>4</v>
      </c>
      <c r="AF43" s="87">
        <v>4</v>
      </c>
      <c r="AG43" s="87">
        <v>4</v>
      </c>
      <c r="AH43" s="87">
        <v>4</v>
      </c>
      <c r="AI43" s="87">
        <v>4</v>
      </c>
      <c r="AJ43" s="87">
        <v>4</v>
      </c>
      <c r="AK43" s="87">
        <v>4</v>
      </c>
      <c r="AL43" s="87">
        <v>4</v>
      </c>
      <c r="AM43" s="87">
        <v>3</v>
      </c>
      <c r="AN43" s="87">
        <v>0</v>
      </c>
      <c r="AO43" s="87">
        <v>0</v>
      </c>
      <c r="AP43" s="87">
        <v>2050</v>
      </c>
      <c r="AQ43" s="87">
        <v>2050</v>
      </c>
      <c r="AR43" s="87">
        <v>2050</v>
      </c>
      <c r="AS43" s="87">
        <v>2050</v>
      </c>
      <c r="AT43" s="87">
        <v>2050</v>
      </c>
      <c r="AU43" s="87">
        <v>2050</v>
      </c>
      <c r="AV43" s="87">
        <v>2000</v>
      </c>
      <c r="AW43" s="87">
        <v>2000</v>
      </c>
      <c r="AX43" s="87">
        <v>2000</v>
      </c>
      <c r="AY43" s="87">
        <v>1950</v>
      </c>
      <c r="AZ43" s="87">
        <v>1950</v>
      </c>
      <c r="BA43" s="87">
        <v>1600</v>
      </c>
      <c r="BB43" s="87">
        <v>1600</v>
      </c>
      <c r="BC43" s="87">
        <v>1600</v>
      </c>
      <c r="BD43" s="87">
        <v>1600</v>
      </c>
      <c r="BE43" s="87">
        <v>1600</v>
      </c>
      <c r="BF43" s="87">
        <v>1600</v>
      </c>
      <c r="BG43" s="87">
        <v>1600</v>
      </c>
      <c r="BH43" s="87">
        <v>1600</v>
      </c>
      <c r="BI43" s="87">
        <v>1600</v>
      </c>
      <c r="BJ43" s="87">
        <v>1600</v>
      </c>
      <c r="BK43" s="87">
        <v>1600</v>
      </c>
      <c r="BL43" s="87">
        <v>1600</v>
      </c>
      <c r="BM43" s="87">
        <v>1600</v>
      </c>
      <c r="BN43" s="87">
        <v>1600</v>
      </c>
      <c r="BO43" s="87">
        <v>1600</v>
      </c>
      <c r="BP43" s="87">
        <v>1600</v>
      </c>
      <c r="BQ43" s="87">
        <v>1600</v>
      </c>
      <c r="BR43" s="87">
        <v>1600</v>
      </c>
      <c r="BS43" s="87">
        <v>1600</v>
      </c>
      <c r="BT43" s="87">
        <v>1550</v>
      </c>
      <c r="BU43" s="87">
        <v>1550</v>
      </c>
      <c r="BV43" s="87">
        <v>1500</v>
      </c>
      <c r="BW43" s="87">
        <v>1500</v>
      </c>
      <c r="BX43" s="87">
        <v>1400</v>
      </c>
      <c r="BY43" s="87">
        <v>1350</v>
      </c>
      <c r="BZ43" s="91">
        <v>1250</v>
      </c>
      <c r="CA43" s="18"/>
      <c r="CB43" s="10"/>
      <c r="CC43" s="11"/>
      <c r="CD43" s="6"/>
      <c r="CE43" s="14"/>
      <c r="CF43" s="6"/>
      <c r="CG43" s="7">
        <v>9.9999999999999995E-7</v>
      </c>
      <c r="CH43" s="7">
        <v>0</v>
      </c>
      <c r="CI43" s="7">
        <v>1</v>
      </c>
      <c r="CJ43" s="7">
        <v>1</v>
      </c>
      <c r="CK43" s="92">
        <v>1</v>
      </c>
      <c r="CL43" s="92">
        <v>1</v>
      </c>
      <c r="CM43" s="7">
        <v>30</v>
      </c>
      <c r="CN43" s="92" t="s">
        <v>109</v>
      </c>
      <c r="CO43" s="7">
        <v>20</v>
      </c>
      <c r="CP43" s="6"/>
      <c r="CQ43" s="93">
        <v>103.69008625190793</v>
      </c>
      <c r="CR43" s="93">
        <v>1538.8888888888889</v>
      </c>
      <c r="CS43" s="93">
        <v>6.7379839441673015E-2</v>
      </c>
      <c r="CT43" s="94">
        <v>20</v>
      </c>
      <c r="CU43" s="6"/>
      <c r="CV43" s="7">
        <v>10</v>
      </c>
      <c r="CW43" s="6"/>
      <c r="CX43" s="94">
        <v>80</v>
      </c>
      <c r="CY43" s="6"/>
      <c r="CZ43" s="7" t="s">
        <v>110</v>
      </c>
      <c r="DA43" s="6"/>
      <c r="DB43" s="92"/>
      <c r="DC43" s="6"/>
      <c r="DD43" s="7" t="s">
        <v>110</v>
      </c>
      <c r="DE43" s="7" t="s">
        <v>108</v>
      </c>
      <c r="DF43" s="7" t="s">
        <v>108</v>
      </c>
      <c r="DG43" s="6"/>
    </row>
    <row r="44" spans="2:111" ht="15.75" thickBot="1" x14ac:dyDescent="0.3">
      <c r="B44" s="13"/>
      <c r="C44" s="14"/>
      <c r="D44" s="48">
        <f>IF(E44="","",MAX($C$7:D43)+1)</f>
        <v>37</v>
      </c>
      <c r="E44" s="87">
        <v>3083</v>
      </c>
      <c r="F44" s="88" t="s">
        <v>147</v>
      </c>
      <c r="G44" s="87" t="s">
        <v>107</v>
      </c>
      <c r="H44" s="87">
        <v>1</v>
      </c>
      <c r="I44" s="87" t="s">
        <v>108</v>
      </c>
      <c r="J44" s="87">
        <v>6899.9999999999991</v>
      </c>
      <c r="K44" s="87">
        <v>1600</v>
      </c>
      <c r="L44" s="87">
        <v>125234999.99999999</v>
      </c>
      <c r="M44" s="87">
        <v>1</v>
      </c>
      <c r="N44" s="87">
        <v>300</v>
      </c>
      <c r="O44" s="87">
        <v>600</v>
      </c>
      <c r="P44" s="87">
        <v>0</v>
      </c>
      <c r="Q44" s="89">
        <v>0</v>
      </c>
      <c r="R44" s="89">
        <v>6000</v>
      </c>
      <c r="S44" s="87">
        <v>0</v>
      </c>
      <c r="T44" s="90">
        <v>0</v>
      </c>
      <c r="U44" s="90">
        <v>0</v>
      </c>
      <c r="V44" s="90">
        <v>0</v>
      </c>
      <c r="W44" s="90">
        <v>0</v>
      </c>
      <c r="X44" s="90">
        <v>0</v>
      </c>
      <c r="Y44" s="90">
        <v>0</v>
      </c>
      <c r="Z44" s="90" t="s">
        <v>108</v>
      </c>
      <c r="AA44" s="90" t="s">
        <v>108</v>
      </c>
      <c r="AB44" s="90" t="s">
        <v>108</v>
      </c>
      <c r="AC44" s="90" t="s">
        <v>108</v>
      </c>
      <c r="AD44" s="90"/>
      <c r="AE44" s="87">
        <v>6</v>
      </c>
      <c r="AF44" s="87">
        <v>6</v>
      </c>
      <c r="AG44" s="87">
        <v>6</v>
      </c>
      <c r="AH44" s="87">
        <v>6</v>
      </c>
      <c r="AI44" s="87">
        <v>6</v>
      </c>
      <c r="AJ44" s="87">
        <v>6</v>
      </c>
      <c r="AK44" s="87">
        <v>6</v>
      </c>
      <c r="AL44" s="87">
        <v>6</v>
      </c>
      <c r="AM44" s="87">
        <v>6</v>
      </c>
      <c r="AN44" s="87">
        <v>0</v>
      </c>
      <c r="AO44" s="87">
        <v>0</v>
      </c>
      <c r="AP44" s="87">
        <v>2200</v>
      </c>
      <c r="AQ44" s="87">
        <v>2200</v>
      </c>
      <c r="AR44" s="87">
        <v>2200</v>
      </c>
      <c r="AS44" s="87">
        <v>2200</v>
      </c>
      <c r="AT44" s="87">
        <v>2200</v>
      </c>
      <c r="AU44" s="87">
        <v>2200</v>
      </c>
      <c r="AV44" s="87">
        <v>2150</v>
      </c>
      <c r="AW44" s="87">
        <v>2150</v>
      </c>
      <c r="AX44" s="87">
        <v>2150</v>
      </c>
      <c r="AY44" s="87">
        <v>2100</v>
      </c>
      <c r="AZ44" s="87">
        <v>2100</v>
      </c>
      <c r="BA44" s="87">
        <v>2050</v>
      </c>
      <c r="BB44" s="87">
        <v>2050</v>
      </c>
      <c r="BC44" s="87">
        <v>2050</v>
      </c>
      <c r="BD44" s="87">
        <v>2050</v>
      </c>
      <c r="BE44" s="87">
        <v>2050</v>
      </c>
      <c r="BF44" s="87">
        <v>1950</v>
      </c>
      <c r="BG44" s="87">
        <v>1950</v>
      </c>
      <c r="BH44" s="87">
        <v>1950</v>
      </c>
      <c r="BI44" s="87">
        <v>1850</v>
      </c>
      <c r="BJ44" s="87">
        <v>1850</v>
      </c>
      <c r="BK44" s="87">
        <v>1750</v>
      </c>
      <c r="BL44" s="87">
        <v>1735</v>
      </c>
      <c r="BM44" s="87">
        <v>1700</v>
      </c>
      <c r="BN44" s="87">
        <v>1700</v>
      </c>
      <c r="BO44" s="87">
        <v>1700</v>
      </c>
      <c r="BP44" s="87">
        <v>1700</v>
      </c>
      <c r="BQ44" s="87">
        <v>1600</v>
      </c>
      <c r="BR44" s="87">
        <v>1600</v>
      </c>
      <c r="BS44" s="87">
        <v>1550</v>
      </c>
      <c r="BT44" s="87">
        <v>1550</v>
      </c>
      <c r="BU44" s="87">
        <v>1550</v>
      </c>
      <c r="BV44" s="87">
        <v>1500</v>
      </c>
      <c r="BW44" s="87">
        <v>1500</v>
      </c>
      <c r="BX44" s="87">
        <v>1450</v>
      </c>
      <c r="BY44" s="87">
        <v>1250</v>
      </c>
      <c r="BZ44" s="91">
        <v>1200</v>
      </c>
      <c r="CA44" s="18"/>
      <c r="CB44" s="10"/>
      <c r="CC44" s="11"/>
      <c r="CD44" s="6"/>
      <c r="CE44" s="14"/>
      <c r="CF44" s="6"/>
      <c r="CG44" s="7">
        <v>11.34375</v>
      </c>
      <c r="CH44" s="7">
        <v>0</v>
      </c>
      <c r="CI44" s="7">
        <v>1</v>
      </c>
      <c r="CJ44" s="7">
        <v>1</v>
      </c>
      <c r="CK44" s="92">
        <v>1</v>
      </c>
      <c r="CL44" s="92">
        <v>1</v>
      </c>
      <c r="CM44" s="7">
        <v>30</v>
      </c>
      <c r="CN44" s="92" t="s">
        <v>109</v>
      </c>
      <c r="CO44" s="7">
        <v>20</v>
      </c>
      <c r="CP44" s="6"/>
      <c r="CQ44" s="93">
        <v>177.89459499407079</v>
      </c>
      <c r="CR44" s="93">
        <v>1596.3888888888889</v>
      </c>
      <c r="CS44" s="93">
        <v>0.11143562588805547</v>
      </c>
      <c r="CT44" s="94">
        <v>20</v>
      </c>
      <c r="CU44" s="6"/>
      <c r="CV44" s="7">
        <v>10</v>
      </c>
      <c r="CW44" s="6"/>
      <c r="CX44" s="94">
        <v>80</v>
      </c>
      <c r="CY44" s="6"/>
      <c r="CZ44" s="7" t="s">
        <v>110</v>
      </c>
      <c r="DA44" s="6"/>
      <c r="DB44" s="92"/>
      <c r="DC44" s="6"/>
      <c r="DD44" s="7" t="s">
        <v>110</v>
      </c>
      <c r="DE44" s="7" t="s">
        <v>108</v>
      </c>
      <c r="DF44" s="7" t="s">
        <v>108</v>
      </c>
      <c r="DG44" s="6"/>
    </row>
    <row r="45" spans="2:111" ht="15.75" thickBot="1" x14ac:dyDescent="0.3">
      <c r="B45" s="13"/>
      <c r="C45" s="14"/>
      <c r="D45" s="48">
        <f>IF(E45="","",MAX($C$7:D44)+1)</f>
        <v>38</v>
      </c>
      <c r="E45" s="87">
        <v>54871</v>
      </c>
      <c r="F45" s="88" t="s">
        <v>148</v>
      </c>
      <c r="G45" s="87" t="s">
        <v>149</v>
      </c>
      <c r="H45" s="87">
        <v>1</v>
      </c>
      <c r="I45" s="87" t="s">
        <v>108</v>
      </c>
      <c r="J45" s="87">
        <v>229999.99999999997</v>
      </c>
      <c r="K45" s="87">
        <v>0</v>
      </c>
      <c r="L45" s="87">
        <v>5059999.9999999991</v>
      </c>
      <c r="M45" s="87">
        <v>1</v>
      </c>
      <c r="N45" s="87">
        <v>10000</v>
      </c>
      <c r="O45" s="87">
        <v>20000</v>
      </c>
      <c r="P45" s="87">
        <v>0</v>
      </c>
      <c r="Q45" s="89">
        <v>0</v>
      </c>
      <c r="R45" s="89">
        <v>200000</v>
      </c>
      <c r="S45" s="87">
        <v>0</v>
      </c>
      <c r="T45" s="90">
        <v>0</v>
      </c>
      <c r="U45" s="90">
        <v>0</v>
      </c>
      <c r="V45" s="90">
        <v>0</v>
      </c>
      <c r="W45" s="90">
        <v>0</v>
      </c>
      <c r="X45" s="90">
        <v>0</v>
      </c>
      <c r="Y45" s="90">
        <v>0</v>
      </c>
      <c r="Z45" s="90" t="s">
        <v>108</v>
      </c>
      <c r="AA45" s="90" t="s">
        <v>108</v>
      </c>
      <c r="AB45" s="90" t="s">
        <v>108</v>
      </c>
      <c r="AC45" s="90" t="s">
        <v>108</v>
      </c>
      <c r="AD45" s="90"/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2</v>
      </c>
      <c r="AV45" s="87">
        <v>2</v>
      </c>
      <c r="AW45" s="87">
        <v>2</v>
      </c>
      <c r="AX45" s="87">
        <v>2</v>
      </c>
      <c r="AY45" s="87">
        <v>2</v>
      </c>
      <c r="AZ45" s="87">
        <v>2</v>
      </c>
      <c r="BA45" s="87">
        <v>2</v>
      </c>
      <c r="BB45" s="87">
        <v>2</v>
      </c>
      <c r="BC45" s="87">
        <v>2</v>
      </c>
      <c r="BD45" s="87">
        <v>2</v>
      </c>
      <c r="BE45" s="87">
        <v>2</v>
      </c>
      <c r="BF45" s="87">
        <v>2</v>
      </c>
      <c r="BG45" s="87">
        <v>2</v>
      </c>
      <c r="BH45" s="87">
        <v>2</v>
      </c>
      <c r="BI45" s="87">
        <v>2</v>
      </c>
      <c r="BJ45" s="87">
        <v>2</v>
      </c>
      <c r="BK45" s="87">
        <v>2</v>
      </c>
      <c r="BL45" s="87">
        <v>2</v>
      </c>
      <c r="BM45" s="87">
        <v>2</v>
      </c>
      <c r="BN45" s="87">
        <v>2</v>
      </c>
      <c r="BO45" s="87">
        <v>2</v>
      </c>
      <c r="BP45" s="87">
        <v>2</v>
      </c>
      <c r="BQ45" s="87">
        <v>2</v>
      </c>
      <c r="BR45" s="87">
        <v>2</v>
      </c>
      <c r="BS45" s="87">
        <v>2</v>
      </c>
      <c r="BT45" s="87">
        <v>2</v>
      </c>
      <c r="BU45" s="87">
        <v>2</v>
      </c>
      <c r="BV45" s="87">
        <v>2</v>
      </c>
      <c r="BW45" s="87">
        <v>2</v>
      </c>
      <c r="BX45" s="87">
        <v>2</v>
      </c>
      <c r="BY45" s="87">
        <v>1</v>
      </c>
      <c r="BZ45" s="91">
        <v>1</v>
      </c>
      <c r="CA45" s="18"/>
      <c r="CB45" s="10"/>
      <c r="CC45" s="11"/>
      <c r="CD45" s="6"/>
      <c r="CE45" s="14"/>
      <c r="CF45" s="6"/>
      <c r="CG45" s="7">
        <v>9.9999999999999995E-7</v>
      </c>
      <c r="CH45" s="7">
        <v>0</v>
      </c>
      <c r="CI45" s="7">
        <v>1</v>
      </c>
      <c r="CJ45" s="7">
        <v>1</v>
      </c>
      <c r="CK45" s="92">
        <v>1</v>
      </c>
      <c r="CL45" s="92">
        <v>1</v>
      </c>
      <c r="CM45" s="7">
        <v>30</v>
      </c>
      <c r="CN45" s="92" t="s">
        <v>109</v>
      </c>
      <c r="CO45" s="7">
        <v>20</v>
      </c>
      <c r="CP45" s="6"/>
      <c r="CQ45" s="93">
        <v>0.3233808333817767</v>
      </c>
      <c r="CR45" s="93">
        <v>1.8888888888888888</v>
      </c>
      <c r="CS45" s="93">
        <v>0.17120161767270531</v>
      </c>
      <c r="CT45" s="94">
        <v>20</v>
      </c>
      <c r="CU45" s="6"/>
      <c r="CV45" s="7">
        <v>10</v>
      </c>
      <c r="CW45" s="6"/>
      <c r="CX45" s="94">
        <v>80</v>
      </c>
      <c r="CY45" s="6"/>
      <c r="CZ45" s="7" t="s">
        <v>110</v>
      </c>
      <c r="DA45" s="6"/>
      <c r="DB45" s="92"/>
      <c r="DC45" s="6"/>
      <c r="DD45" s="7" t="s">
        <v>110</v>
      </c>
      <c r="DE45" s="7" t="s">
        <v>108</v>
      </c>
      <c r="DF45" s="7" t="s">
        <v>108</v>
      </c>
      <c r="DG45" s="6"/>
    </row>
    <row r="46" spans="2:111" ht="15.75" thickBot="1" x14ac:dyDescent="0.3">
      <c r="B46" s="13"/>
      <c r="C46" s="14"/>
      <c r="D46" s="48">
        <f>IF(E46="","",MAX($C$7:D45)+1)</f>
        <v>39</v>
      </c>
      <c r="E46" s="87">
        <v>250</v>
      </c>
      <c r="F46" s="88" t="s">
        <v>150</v>
      </c>
      <c r="G46" s="87" t="s">
        <v>107</v>
      </c>
      <c r="H46" s="87">
        <v>1</v>
      </c>
      <c r="I46" s="87" t="s">
        <v>108</v>
      </c>
      <c r="J46" s="87">
        <v>119599.99999999999</v>
      </c>
      <c r="K46" s="87">
        <v>40</v>
      </c>
      <c r="L46" s="87">
        <v>74151999.999999985</v>
      </c>
      <c r="M46" s="87">
        <v>1</v>
      </c>
      <c r="N46" s="87">
        <v>5200</v>
      </c>
      <c r="O46" s="87">
        <v>10400</v>
      </c>
      <c r="P46" s="87">
        <v>0</v>
      </c>
      <c r="Q46" s="89">
        <v>0</v>
      </c>
      <c r="R46" s="89">
        <v>104000</v>
      </c>
      <c r="S46" s="87">
        <v>0</v>
      </c>
      <c r="T46" s="90">
        <v>0</v>
      </c>
      <c r="U46" s="90">
        <v>0</v>
      </c>
      <c r="V46" s="90">
        <v>0</v>
      </c>
      <c r="W46" s="90">
        <v>0</v>
      </c>
      <c r="X46" s="90">
        <v>0</v>
      </c>
      <c r="Y46" s="90">
        <v>0</v>
      </c>
      <c r="Z46" s="90" t="s">
        <v>108</v>
      </c>
      <c r="AA46" s="90" t="s">
        <v>108</v>
      </c>
      <c r="AB46" s="90" t="s">
        <v>108</v>
      </c>
      <c r="AC46" s="90" t="s">
        <v>108</v>
      </c>
      <c r="AD46" s="90"/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50</v>
      </c>
      <c r="AN46" s="87">
        <v>40</v>
      </c>
      <c r="AO46" s="87">
        <v>40</v>
      </c>
      <c r="AP46" s="87">
        <v>40</v>
      </c>
      <c r="AQ46" s="87">
        <v>40</v>
      </c>
      <c r="AR46" s="87">
        <v>40</v>
      </c>
      <c r="AS46" s="87">
        <v>40</v>
      </c>
      <c r="AT46" s="87">
        <v>40</v>
      </c>
      <c r="AU46" s="87">
        <v>40</v>
      </c>
      <c r="AV46" s="87">
        <v>40</v>
      </c>
      <c r="AW46" s="87">
        <v>40</v>
      </c>
      <c r="AX46" s="87">
        <v>40</v>
      </c>
      <c r="AY46" s="87">
        <v>40</v>
      </c>
      <c r="AZ46" s="87">
        <v>40</v>
      </c>
      <c r="BA46" s="87">
        <v>40</v>
      </c>
      <c r="BB46" s="87">
        <v>40</v>
      </c>
      <c r="BC46" s="87">
        <v>40</v>
      </c>
      <c r="BD46" s="87">
        <v>40</v>
      </c>
      <c r="BE46" s="87">
        <v>40</v>
      </c>
      <c r="BF46" s="87">
        <v>40</v>
      </c>
      <c r="BG46" s="87">
        <v>40</v>
      </c>
      <c r="BH46" s="87">
        <v>40</v>
      </c>
      <c r="BI46" s="87">
        <v>40</v>
      </c>
      <c r="BJ46" s="87">
        <v>40</v>
      </c>
      <c r="BK46" s="87">
        <v>40</v>
      </c>
      <c r="BL46" s="87">
        <v>40</v>
      </c>
      <c r="BM46" s="87">
        <v>40</v>
      </c>
      <c r="BN46" s="87">
        <v>40</v>
      </c>
      <c r="BO46" s="87">
        <v>40</v>
      </c>
      <c r="BP46" s="87">
        <v>40</v>
      </c>
      <c r="BQ46" s="87">
        <v>40</v>
      </c>
      <c r="BR46" s="87">
        <v>30</v>
      </c>
      <c r="BS46" s="87">
        <v>30</v>
      </c>
      <c r="BT46" s="87">
        <v>30</v>
      </c>
      <c r="BU46" s="87">
        <v>30</v>
      </c>
      <c r="BV46" s="87">
        <v>20</v>
      </c>
      <c r="BW46" s="87">
        <v>20</v>
      </c>
      <c r="BX46" s="87">
        <v>120</v>
      </c>
      <c r="BY46" s="87">
        <v>110</v>
      </c>
      <c r="BZ46" s="91">
        <v>110</v>
      </c>
      <c r="CA46" s="18"/>
      <c r="CB46" s="10"/>
      <c r="CC46" s="11"/>
      <c r="CD46" s="6"/>
      <c r="CE46" s="14"/>
      <c r="CF46" s="6"/>
      <c r="CG46" s="7">
        <v>15.5</v>
      </c>
      <c r="CH46" s="7">
        <v>10</v>
      </c>
      <c r="CI46" s="7">
        <v>1</v>
      </c>
      <c r="CJ46" s="7">
        <v>1</v>
      </c>
      <c r="CK46" s="92">
        <v>1</v>
      </c>
      <c r="CL46" s="92">
        <v>1</v>
      </c>
      <c r="CM46" s="7">
        <v>30</v>
      </c>
      <c r="CN46" s="92" t="s">
        <v>109</v>
      </c>
      <c r="CO46" s="7">
        <v>20</v>
      </c>
      <c r="CP46" s="6"/>
      <c r="CQ46" s="93">
        <v>30.975427748184632</v>
      </c>
      <c r="CR46" s="93">
        <v>47.777777777777779</v>
      </c>
      <c r="CS46" s="93">
        <v>0.64832290635735279</v>
      </c>
      <c r="CT46" s="94">
        <v>0</v>
      </c>
      <c r="CU46" s="6"/>
      <c r="CV46" s="7">
        <v>10</v>
      </c>
      <c r="CW46" s="6"/>
      <c r="CX46" s="94">
        <v>70</v>
      </c>
      <c r="CY46" s="6"/>
      <c r="CZ46" s="7" t="s">
        <v>110</v>
      </c>
      <c r="DA46" s="6"/>
      <c r="DB46" s="92"/>
      <c r="DC46" s="6"/>
      <c r="DD46" s="7" t="s">
        <v>110</v>
      </c>
      <c r="DE46" s="7" t="s">
        <v>108</v>
      </c>
      <c r="DF46" s="7" t="s">
        <v>108</v>
      </c>
      <c r="DG46" s="6"/>
    </row>
    <row r="47" spans="2:111" ht="15.75" thickBot="1" x14ac:dyDescent="0.3">
      <c r="B47" s="13"/>
      <c r="C47" s="14"/>
      <c r="D47" s="48">
        <f>IF(E47="","",MAX($C$7:D46)+1)</f>
        <v>40</v>
      </c>
      <c r="E47" s="87">
        <v>5208</v>
      </c>
      <c r="F47" s="88" t="s">
        <v>151</v>
      </c>
      <c r="G47" s="87" t="s">
        <v>107</v>
      </c>
      <c r="H47" s="87">
        <v>1</v>
      </c>
      <c r="I47" s="87" t="s">
        <v>108</v>
      </c>
      <c r="J47" s="87">
        <v>17250</v>
      </c>
      <c r="K47" s="87">
        <v>0</v>
      </c>
      <c r="L47" s="87">
        <v>62100000</v>
      </c>
      <c r="M47" s="87">
        <v>1</v>
      </c>
      <c r="N47" s="87">
        <v>750</v>
      </c>
      <c r="O47" s="87">
        <v>1500</v>
      </c>
      <c r="P47" s="87">
        <v>0</v>
      </c>
      <c r="Q47" s="89">
        <v>0</v>
      </c>
      <c r="R47" s="89">
        <v>15000</v>
      </c>
      <c r="S47" s="87">
        <v>0</v>
      </c>
      <c r="T47" s="90">
        <v>0</v>
      </c>
      <c r="U47" s="90">
        <v>0</v>
      </c>
      <c r="V47" s="90">
        <v>0</v>
      </c>
      <c r="W47" s="90">
        <v>0</v>
      </c>
      <c r="X47" s="90">
        <v>0</v>
      </c>
      <c r="Y47" s="90">
        <v>0</v>
      </c>
      <c r="Z47" s="90" t="s">
        <v>108</v>
      </c>
      <c r="AA47" s="90" t="s">
        <v>108</v>
      </c>
      <c r="AB47" s="90" t="s">
        <v>108</v>
      </c>
      <c r="AC47" s="90" t="s">
        <v>108</v>
      </c>
      <c r="AD47" s="90"/>
      <c r="AE47" s="87">
        <v>0</v>
      </c>
      <c r="AF47" s="87">
        <v>0</v>
      </c>
      <c r="AG47" s="87">
        <v>0</v>
      </c>
      <c r="AH47" s="87">
        <v>0</v>
      </c>
      <c r="AI47" s="87">
        <v>0</v>
      </c>
      <c r="AJ47" s="87">
        <v>0</v>
      </c>
      <c r="AK47" s="87">
        <v>0</v>
      </c>
      <c r="AL47" s="87">
        <v>0</v>
      </c>
      <c r="AM47" s="87">
        <v>0</v>
      </c>
      <c r="AN47" s="87">
        <v>0</v>
      </c>
      <c r="AO47" s="87">
        <v>0</v>
      </c>
      <c r="AP47" s="87">
        <v>0</v>
      </c>
      <c r="AQ47" s="87">
        <v>0</v>
      </c>
      <c r="AR47" s="87">
        <v>0</v>
      </c>
      <c r="AS47" s="87">
        <v>0</v>
      </c>
      <c r="AT47" s="87">
        <v>0</v>
      </c>
      <c r="AU47" s="87">
        <v>0</v>
      </c>
      <c r="AV47" s="87">
        <v>0</v>
      </c>
      <c r="AW47" s="87">
        <v>0</v>
      </c>
      <c r="AX47" s="87">
        <v>0</v>
      </c>
      <c r="AY47" s="87">
        <v>0</v>
      </c>
      <c r="AZ47" s="87">
        <v>0</v>
      </c>
      <c r="BA47" s="87">
        <v>0</v>
      </c>
      <c r="BB47" s="87">
        <v>0</v>
      </c>
      <c r="BC47" s="87">
        <v>0</v>
      </c>
      <c r="BD47" s="87">
        <v>0</v>
      </c>
      <c r="BE47" s="87">
        <v>0</v>
      </c>
      <c r="BF47" s="87">
        <v>0</v>
      </c>
      <c r="BG47" s="87">
        <v>0</v>
      </c>
      <c r="BH47" s="87">
        <v>0</v>
      </c>
      <c r="BI47" s="87">
        <v>0</v>
      </c>
      <c r="BJ47" s="87">
        <v>0</v>
      </c>
      <c r="BK47" s="87">
        <v>0</v>
      </c>
      <c r="BL47" s="87">
        <v>300</v>
      </c>
      <c r="BM47" s="87">
        <v>300</v>
      </c>
      <c r="BN47" s="87">
        <v>300</v>
      </c>
      <c r="BO47" s="87">
        <v>300</v>
      </c>
      <c r="BP47" s="87">
        <v>300</v>
      </c>
      <c r="BQ47" s="87">
        <v>300</v>
      </c>
      <c r="BR47" s="87">
        <v>300</v>
      </c>
      <c r="BS47" s="87">
        <v>300</v>
      </c>
      <c r="BT47" s="87">
        <v>300</v>
      </c>
      <c r="BU47" s="87">
        <v>300</v>
      </c>
      <c r="BV47" s="87">
        <v>300</v>
      </c>
      <c r="BW47" s="87">
        <v>300</v>
      </c>
      <c r="BX47" s="87">
        <v>300</v>
      </c>
      <c r="BY47" s="87">
        <v>300</v>
      </c>
      <c r="BZ47" s="91">
        <v>300</v>
      </c>
      <c r="CA47" s="18"/>
      <c r="CB47" s="10"/>
      <c r="CC47" s="11"/>
      <c r="CD47" s="6"/>
      <c r="CE47" s="14"/>
      <c r="CF47" s="6"/>
      <c r="CG47" s="7">
        <v>9.9999999999999995E-7</v>
      </c>
      <c r="CH47" s="7">
        <v>0</v>
      </c>
      <c r="CI47" s="7">
        <v>1</v>
      </c>
      <c r="CJ47" s="7">
        <v>1</v>
      </c>
      <c r="CK47" s="92">
        <v>1</v>
      </c>
      <c r="CL47" s="92">
        <v>1</v>
      </c>
      <c r="CM47" s="7">
        <v>30</v>
      </c>
      <c r="CN47" s="92" t="s">
        <v>109</v>
      </c>
      <c r="CO47" s="7">
        <v>20</v>
      </c>
      <c r="CP47" s="6"/>
      <c r="CQ47" s="93">
        <v>115.04474832710557</v>
      </c>
      <c r="CR47" s="93">
        <v>250</v>
      </c>
      <c r="CS47" s="93">
        <v>0.46017899330842227</v>
      </c>
      <c r="CT47" s="94">
        <v>20</v>
      </c>
      <c r="CU47" s="6"/>
      <c r="CV47" s="7">
        <v>10</v>
      </c>
      <c r="CW47" s="6"/>
      <c r="CX47" s="94">
        <v>80</v>
      </c>
      <c r="CY47" s="6"/>
      <c r="CZ47" s="7" t="s">
        <v>110</v>
      </c>
      <c r="DA47" s="6"/>
      <c r="DB47" s="92"/>
      <c r="DC47" s="6"/>
      <c r="DD47" s="7" t="s">
        <v>110</v>
      </c>
      <c r="DE47" s="7" t="s">
        <v>108</v>
      </c>
      <c r="DF47" s="7" t="s">
        <v>108</v>
      </c>
      <c r="DG47" s="6"/>
    </row>
    <row r="48" spans="2:111" ht="15.75" thickBot="1" x14ac:dyDescent="0.3">
      <c r="B48" s="13"/>
      <c r="C48" s="14"/>
      <c r="D48" s="48">
        <f>IF(E48="","",MAX($C$7:D47)+1)</f>
        <v>41</v>
      </c>
      <c r="E48" s="87">
        <v>13571</v>
      </c>
      <c r="F48" s="88" t="s">
        <v>152</v>
      </c>
      <c r="G48" s="87" t="s">
        <v>107</v>
      </c>
      <c r="H48" s="87">
        <v>1</v>
      </c>
      <c r="I48" s="87" t="s">
        <v>108</v>
      </c>
      <c r="J48" s="87">
        <v>69000</v>
      </c>
      <c r="K48" s="87">
        <v>50</v>
      </c>
      <c r="L48" s="87">
        <v>73830000</v>
      </c>
      <c r="M48" s="87">
        <v>1</v>
      </c>
      <c r="N48" s="87">
        <v>3000</v>
      </c>
      <c r="O48" s="87">
        <v>6000</v>
      </c>
      <c r="P48" s="87">
        <v>0</v>
      </c>
      <c r="Q48" s="89">
        <v>0</v>
      </c>
      <c r="R48" s="89">
        <v>60000</v>
      </c>
      <c r="S48" s="87">
        <v>0</v>
      </c>
      <c r="T48" s="90">
        <v>0</v>
      </c>
      <c r="U48" s="90">
        <v>0</v>
      </c>
      <c r="V48" s="90">
        <v>0</v>
      </c>
      <c r="W48" s="90">
        <v>0</v>
      </c>
      <c r="X48" s="90">
        <v>0</v>
      </c>
      <c r="Y48" s="90">
        <v>0</v>
      </c>
      <c r="Z48" s="90" t="s">
        <v>108</v>
      </c>
      <c r="AA48" s="90" t="s">
        <v>108</v>
      </c>
      <c r="AB48" s="90" t="s">
        <v>108</v>
      </c>
      <c r="AC48" s="90" t="s">
        <v>108</v>
      </c>
      <c r="AD48" s="90"/>
      <c r="AE48" s="87">
        <v>0</v>
      </c>
      <c r="AF48" s="87">
        <v>0</v>
      </c>
      <c r="AG48" s="87">
        <v>0</v>
      </c>
      <c r="AH48" s="87">
        <v>0</v>
      </c>
      <c r="AI48" s="87">
        <v>0</v>
      </c>
      <c r="AJ48" s="87">
        <v>0</v>
      </c>
      <c r="AK48" s="87">
        <v>0</v>
      </c>
      <c r="AL48" s="87">
        <v>0</v>
      </c>
      <c r="AM48" s="87">
        <v>0</v>
      </c>
      <c r="AN48" s="87">
        <v>0</v>
      </c>
      <c r="AO48" s="87">
        <v>0</v>
      </c>
      <c r="AP48" s="87">
        <v>0</v>
      </c>
      <c r="AQ48" s="87">
        <v>0</v>
      </c>
      <c r="AR48" s="87">
        <v>0</v>
      </c>
      <c r="AS48" s="87">
        <v>0</v>
      </c>
      <c r="AT48" s="87">
        <v>0</v>
      </c>
      <c r="AU48" s="87">
        <v>0</v>
      </c>
      <c r="AV48" s="87">
        <v>0</v>
      </c>
      <c r="AW48" s="87">
        <v>0</v>
      </c>
      <c r="AX48" s="87">
        <v>0</v>
      </c>
      <c r="AY48" s="87">
        <v>0</v>
      </c>
      <c r="AZ48" s="87">
        <v>100</v>
      </c>
      <c r="BA48" s="87">
        <v>100</v>
      </c>
      <c r="BB48" s="87">
        <v>100</v>
      </c>
      <c r="BC48" s="87">
        <v>100</v>
      </c>
      <c r="BD48" s="87">
        <v>100</v>
      </c>
      <c r="BE48" s="87">
        <v>100</v>
      </c>
      <c r="BF48" s="87">
        <v>90</v>
      </c>
      <c r="BG48" s="87">
        <v>90</v>
      </c>
      <c r="BH48" s="87">
        <v>90</v>
      </c>
      <c r="BI48" s="87">
        <v>90</v>
      </c>
      <c r="BJ48" s="87">
        <v>90</v>
      </c>
      <c r="BK48" s="87">
        <v>90</v>
      </c>
      <c r="BL48" s="87">
        <v>90</v>
      </c>
      <c r="BM48" s="87">
        <v>90</v>
      </c>
      <c r="BN48" s="87">
        <v>90</v>
      </c>
      <c r="BO48" s="87">
        <v>90</v>
      </c>
      <c r="BP48" s="87">
        <v>90</v>
      </c>
      <c r="BQ48" s="87">
        <v>90</v>
      </c>
      <c r="BR48" s="87">
        <v>90</v>
      </c>
      <c r="BS48" s="87">
        <v>90</v>
      </c>
      <c r="BT48" s="87">
        <v>90</v>
      </c>
      <c r="BU48" s="87">
        <v>90</v>
      </c>
      <c r="BV48" s="87">
        <v>90</v>
      </c>
      <c r="BW48" s="87">
        <v>90</v>
      </c>
      <c r="BX48" s="87">
        <v>90</v>
      </c>
      <c r="BY48" s="87">
        <v>90</v>
      </c>
      <c r="BZ48" s="91">
        <v>80</v>
      </c>
      <c r="CA48" s="18"/>
      <c r="CB48" s="10"/>
      <c r="CC48" s="11"/>
      <c r="CD48" s="6"/>
      <c r="CE48" s="14"/>
      <c r="CF48" s="6"/>
      <c r="CG48" s="7">
        <v>21.4</v>
      </c>
      <c r="CH48" s="7">
        <v>10</v>
      </c>
      <c r="CI48" s="7">
        <v>1</v>
      </c>
      <c r="CJ48" s="7">
        <v>1</v>
      </c>
      <c r="CK48" s="92">
        <v>1</v>
      </c>
      <c r="CL48" s="92">
        <v>1</v>
      </c>
      <c r="CM48" s="7">
        <v>30</v>
      </c>
      <c r="CN48" s="92" t="s">
        <v>109</v>
      </c>
      <c r="CO48" s="7">
        <v>20</v>
      </c>
      <c r="CP48" s="6"/>
      <c r="CQ48" s="93">
        <v>2.3570226039551585</v>
      </c>
      <c r="CR48" s="93">
        <v>89.444444444444443</v>
      </c>
      <c r="CS48" s="93">
        <v>2.6351805510057672E-2</v>
      </c>
      <c r="CT48" s="94">
        <v>20</v>
      </c>
      <c r="CU48" s="6"/>
      <c r="CV48" s="7">
        <v>10</v>
      </c>
      <c r="CW48" s="6"/>
      <c r="CX48" s="94">
        <v>90</v>
      </c>
      <c r="CY48" s="6"/>
      <c r="CZ48" s="7" t="s">
        <v>110</v>
      </c>
      <c r="DA48" s="6"/>
      <c r="DB48" s="92"/>
      <c r="DC48" s="6"/>
      <c r="DD48" s="7" t="s">
        <v>110</v>
      </c>
      <c r="DE48" s="7" t="s">
        <v>108</v>
      </c>
      <c r="DF48" s="7" t="s">
        <v>108</v>
      </c>
      <c r="DG48" s="6"/>
    </row>
    <row r="49" spans="2:111" ht="15.75" thickBot="1" x14ac:dyDescent="0.3">
      <c r="B49" s="13"/>
      <c r="C49" s="14"/>
      <c r="D49" s="48">
        <f>IF(E49="","",MAX($C$7:D48)+1)</f>
        <v>42</v>
      </c>
      <c r="E49" s="87">
        <v>75484</v>
      </c>
      <c r="F49" s="88" t="s">
        <v>153</v>
      </c>
      <c r="G49" s="87" t="s">
        <v>107</v>
      </c>
      <c r="H49" s="87">
        <v>1</v>
      </c>
      <c r="I49" s="87" t="s">
        <v>108</v>
      </c>
      <c r="J49" s="87">
        <v>34500</v>
      </c>
      <c r="K49" s="87">
        <v>0</v>
      </c>
      <c r="L49" s="87">
        <v>6279000</v>
      </c>
      <c r="M49" s="87">
        <v>1</v>
      </c>
      <c r="N49" s="87">
        <v>1500</v>
      </c>
      <c r="O49" s="87">
        <v>3000</v>
      </c>
      <c r="P49" s="87">
        <v>0</v>
      </c>
      <c r="Q49" s="89">
        <v>0</v>
      </c>
      <c r="R49" s="89">
        <v>30000</v>
      </c>
      <c r="S49" s="87">
        <v>0</v>
      </c>
      <c r="T49" s="90">
        <v>0</v>
      </c>
      <c r="U49" s="90">
        <v>0</v>
      </c>
      <c r="V49" s="90">
        <v>0</v>
      </c>
      <c r="W49" s="90">
        <v>0</v>
      </c>
      <c r="X49" s="90">
        <v>0</v>
      </c>
      <c r="Y49" s="90">
        <v>0</v>
      </c>
      <c r="Z49" s="90" t="s">
        <v>108</v>
      </c>
      <c r="AA49" s="90" t="s">
        <v>108</v>
      </c>
      <c r="AB49" s="90" t="s">
        <v>108</v>
      </c>
      <c r="AC49" s="90" t="s">
        <v>108</v>
      </c>
      <c r="AD49" s="90"/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20</v>
      </c>
      <c r="AY49" s="87">
        <v>16</v>
      </c>
      <c r="AZ49" s="87">
        <v>16</v>
      </c>
      <c r="BA49" s="87">
        <v>16</v>
      </c>
      <c r="BB49" s="87">
        <v>16</v>
      </c>
      <c r="BC49" s="87">
        <v>16</v>
      </c>
      <c r="BD49" s="87">
        <v>16</v>
      </c>
      <c r="BE49" s="87">
        <v>16</v>
      </c>
      <c r="BF49" s="87">
        <v>16</v>
      </c>
      <c r="BG49" s="87">
        <v>16</v>
      </c>
      <c r="BH49" s="87">
        <v>16</v>
      </c>
      <c r="BI49" s="87">
        <v>16</v>
      </c>
      <c r="BJ49" s="87">
        <v>16</v>
      </c>
      <c r="BK49" s="87">
        <v>16</v>
      </c>
      <c r="BL49" s="87">
        <v>16</v>
      </c>
      <c r="BM49" s="87">
        <v>16</v>
      </c>
      <c r="BN49" s="87">
        <v>16</v>
      </c>
      <c r="BO49" s="87">
        <v>16</v>
      </c>
      <c r="BP49" s="87">
        <v>16</v>
      </c>
      <c r="BQ49" s="87">
        <v>16</v>
      </c>
      <c r="BR49" s="87">
        <v>16</v>
      </c>
      <c r="BS49" s="87">
        <v>16</v>
      </c>
      <c r="BT49" s="87">
        <v>16</v>
      </c>
      <c r="BU49" s="87">
        <v>16</v>
      </c>
      <c r="BV49" s="87">
        <v>16</v>
      </c>
      <c r="BW49" s="87">
        <v>16</v>
      </c>
      <c r="BX49" s="87">
        <v>16</v>
      </c>
      <c r="BY49" s="87">
        <v>16</v>
      </c>
      <c r="BZ49" s="91">
        <v>6</v>
      </c>
      <c r="CA49" s="18"/>
      <c r="CB49" s="10"/>
      <c r="CC49" s="11"/>
      <c r="CD49" s="6"/>
      <c r="CE49" s="14"/>
      <c r="CF49" s="6"/>
      <c r="CG49" s="7">
        <v>9.9999999999999995E-7</v>
      </c>
      <c r="CH49" s="7">
        <v>0</v>
      </c>
      <c r="CI49" s="7">
        <v>1</v>
      </c>
      <c r="CJ49" s="7">
        <v>1</v>
      </c>
      <c r="CK49" s="92">
        <v>1</v>
      </c>
      <c r="CL49" s="92">
        <v>1</v>
      </c>
      <c r="CM49" s="7">
        <v>30</v>
      </c>
      <c r="CN49" s="92" t="s">
        <v>109</v>
      </c>
      <c r="CO49" s="7">
        <v>20</v>
      </c>
      <c r="CP49" s="6"/>
      <c r="CQ49" s="93">
        <v>2.3570226039551572</v>
      </c>
      <c r="CR49" s="93">
        <v>15.444444444444445</v>
      </c>
      <c r="CS49" s="93">
        <v>0.15261297435680873</v>
      </c>
      <c r="CT49" s="94">
        <v>20</v>
      </c>
      <c r="CU49" s="6"/>
      <c r="CV49" s="7">
        <v>10</v>
      </c>
      <c r="CW49" s="6"/>
      <c r="CX49" s="94">
        <v>80</v>
      </c>
      <c r="CY49" s="6"/>
      <c r="CZ49" s="7" t="s">
        <v>110</v>
      </c>
      <c r="DA49" s="6"/>
      <c r="DB49" s="92"/>
      <c r="DC49" s="6"/>
      <c r="DD49" s="7" t="s">
        <v>110</v>
      </c>
      <c r="DE49" s="7" t="s">
        <v>108</v>
      </c>
      <c r="DF49" s="7" t="s">
        <v>108</v>
      </c>
      <c r="DG49" s="6"/>
    </row>
    <row r="50" spans="2:111" ht="15.75" thickBot="1" x14ac:dyDescent="0.3">
      <c r="B50" s="13"/>
      <c r="C50" s="14"/>
      <c r="D50" s="48">
        <f>IF(E50="","",MAX($C$7:D49)+1)</f>
        <v>43</v>
      </c>
      <c r="E50" s="87">
        <v>78925</v>
      </c>
      <c r="F50" s="88" t="s">
        <v>154</v>
      </c>
      <c r="G50" s="87" t="s">
        <v>107</v>
      </c>
      <c r="H50" s="87">
        <v>1</v>
      </c>
      <c r="I50" s="87" t="s">
        <v>108</v>
      </c>
      <c r="J50" s="87">
        <v>69000</v>
      </c>
      <c r="K50" s="87">
        <v>0</v>
      </c>
      <c r="L50" s="87">
        <v>759000</v>
      </c>
      <c r="M50" s="87">
        <v>1</v>
      </c>
      <c r="N50" s="87">
        <v>3000</v>
      </c>
      <c r="O50" s="87">
        <v>6000</v>
      </c>
      <c r="P50" s="87">
        <v>0</v>
      </c>
      <c r="Q50" s="89">
        <v>0</v>
      </c>
      <c r="R50" s="89">
        <v>60000</v>
      </c>
      <c r="S50" s="87">
        <v>0</v>
      </c>
      <c r="T50" s="90">
        <v>0</v>
      </c>
      <c r="U50" s="90">
        <v>0</v>
      </c>
      <c r="V50" s="90">
        <v>0</v>
      </c>
      <c r="W50" s="90">
        <v>0</v>
      </c>
      <c r="X50" s="90">
        <v>0</v>
      </c>
      <c r="Y50" s="90">
        <v>0</v>
      </c>
      <c r="Z50" s="90" t="s">
        <v>108</v>
      </c>
      <c r="AA50" s="90" t="s">
        <v>108</v>
      </c>
      <c r="AB50" s="90" t="s">
        <v>108</v>
      </c>
      <c r="AC50" s="90" t="s">
        <v>108</v>
      </c>
      <c r="AD50" s="90"/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2</v>
      </c>
      <c r="AT50" s="87">
        <v>2</v>
      </c>
      <c r="AU50" s="87">
        <v>1</v>
      </c>
      <c r="AV50" s="87">
        <v>1</v>
      </c>
      <c r="AW50" s="87">
        <v>1</v>
      </c>
      <c r="AX50" s="87">
        <v>1</v>
      </c>
      <c r="AY50" s="87">
        <v>1</v>
      </c>
      <c r="AZ50" s="87">
        <v>1</v>
      </c>
      <c r="BA50" s="87">
        <v>1</v>
      </c>
      <c r="BB50" s="87">
        <v>1</v>
      </c>
      <c r="BC50" s="87">
        <v>1</v>
      </c>
      <c r="BD50" s="87">
        <v>1</v>
      </c>
      <c r="BE50" s="87">
        <v>1</v>
      </c>
      <c r="BF50" s="87">
        <v>1</v>
      </c>
      <c r="BG50" s="87">
        <v>1</v>
      </c>
      <c r="BH50" s="87">
        <v>1</v>
      </c>
      <c r="BI50" s="87">
        <v>1</v>
      </c>
      <c r="BJ50" s="87">
        <v>1</v>
      </c>
      <c r="BK50" s="87">
        <v>1</v>
      </c>
      <c r="BL50" s="87">
        <v>1</v>
      </c>
      <c r="BM50" s="87">
        <v>1</v>
      </c>
      <c r="BN50" s="87">
        <v>1</v>
      </c>
      <c r="BO50" s="87">
        <v>1</v>
      </c>
      <c r="BP50" s="87">
        <v>1</v>
      </c>
      <c r="BQ50" s="87">
        <v>1</v>
      </c>
      <c r="BR50" s="87">
        <v>1</v>
      </c>
      <c r="BS50" s="87">
        <v>1</v>
      </c>
      <c r="BT50" s="87">
        <v>1</v>
      </c>
      <c r="BU50" s="87">
        <v>1</v>
      </c>
      <c r="BV50" s="87">
        <v>1</v>
      </c>
      <c r="BW50" s="87">
        <v>1</v>
      </c>
      <c r="BX50" s="87">
        <v>1</v>
      </c>
      <c r="BY50" s="87">
        <v>1</v>
      </c>
      <c r="BZ50" s="91">
        <v>0</v>
      </c>
      <c r="CA50" s="18"/>
      <c r="CB50" s="10"/>
      <c r="CC50" s="11"/>
      <c r="CD50" s="6"/>
      <c r="CE50" s="14"/>
      <c r="CF50" s="6"/>
      <c r="CG50" s="7">
        <v>9.9999999999999995E-7</v>
      </c>
      <c r="CH50" s="7">
        <v>0</v>
      </c>
      <c r="CI50" s="7">
        <v>1</v>
      </c>
      <c r="CJ50" s="7">
        <v>1</v>
      </c>
      <c r="CK50" s="92">
        <v>1</v>
      </c>
      <c r="CL50" s="92">
        <v>0</v>
      </c>
      <c r="CM50" s="7">
        <v>20</v>
      </c>
      <c r="CN50" s="92" t="s">
        <v>109</v>
      </c>
      <c r="CO50" s="7">
        <v>20</v>
      </c>
      <c r="CP50" s="6"/>
      <c r="CQ50" s="93">
        <v>0.23570226039551564</v>
      </c>
      <c r="CR50" s="93">
        <v>0.94444444444444442</v>
      </c>
      <c r="CS50" s="93">
        <v>0.24956709924231069</v>
      </c>
      <c r="CT50" s="94">
        <v>20</v>
      </c>
      <c r="CU50" s="6"/>
      <c r="CV50" s="7">
        <v>10</v>
      </c>
      <c r="CW50" s="6"/>
      <c r="CX50" s="94">
        <v>70</v>
      </c>
      <c r="CY50" s="6"/>
      <c r="CZ50" s="7" t="s">
        <v>110</v>
      </c>
      <c r="DA50" s="6"/>
      <c r="DB50" s="92"/>
      <c r="DC50" s="6"/>
      <c r="DD50" s="7" t="s">
        <v>110</v>
      </c>
      <c r="DE50" s="7" t="s">
        <v>108</v>
      </c>
      <c r="DF50" s="7" t="s">
        <v>108</v>
      </c>
      <c r="DG50" s="6"/>
    </row>
    <row r="51" spans="2:111" ht="15.75" thickBot="1" x14ac:dyDescent="0.3">
      <c r="B51" s="13"/>
      <c r="C51" s="14"/>
      <c r="D51" s="48">
        <f>IF(E51="","",MAX($C$7:D50)+1)</f>
        <v>44</v>
      </c>
      <c r="E51" s="87">
        <v>13330</v>
      </c>
      <c r="F51" s="88" t="s">
        <v>155</v>
      </c>
      <c r="G51" s="87" t="s">
        <v>107</v>
      </c>
      <c r="H51" s="87">
        <v>1</v>
      </c>
      <c r="I51" s="87" t="s">
        <v>108</v>
      </c>
      <c r="J51" s="87">
        <v>28749.999999999996</v>
      </c>
      <c r="K51" s="87">
        <v>72</v>
      </c>
      <c r="L51" s="87">
        <v>34499999.999999993</v>
      </c>
      <c r="M51" s="87">
        <v>1</v>
      </c>
      <c r="N51" s="87">
        <v>1250</v>
      </c>
      <c r="O51" s="87">
        <v>2500</v>
      </c>
      <c r="P51" s="87">
        <v>0</v>
      </c>
      <c r="Q51" s="89">
        <v>0</v>
      </c>
      <c r="R51" s="89">
        <v>25000</v>
      </c>
      <c r="S51" s="87">
        <v>0</v>
      </c>
      <c r="T51" s="90">
        <v>0</v>
      </c>
      <c r="U51" s="90">
        <v>0</v>
      </c>
      <c r="V51" s="90">
        <v>0</v>
      </c>
      <c r="W51" s="90">
        <v>0</v>
      </c>
      <c r="X51" s="90">
        <v>0</v>
      </c>
      <c r="Y51" s="90">
        <v>0</v>
      </c>
      <c r="Z51" s="90" t="s">
        <v>108</v>
      </c>
      <c r="AA51" s="90" t="s">
        <v>108</v>
      </c>
      <c r="AB51" s="90" t="s">
        <v>108</v>
      </c>
      <c r="AC51" s="90" t="s">
        <v>108</v>
      </c>
      <c r="AD51" s="90"/>
      <c r="AE51" s="87">
        <v>0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100</v>
      </c>
      <c r="AN51" s="87">
        <v>100</v>
      </c>
      <c r="AO51" s="87">
        <v>100</v>
      </c>
      <c r="AP51" s="87">
        <v>100</v>
      </c>
      <c r="AQ51" s="87">
        <v>100</v>
      </c>
      <c r="AR51" s="87">
        <v>100</v>
      </c>
      <c r="AS51" s="87">
        <v>100</v>
      </c>
      <c r="AT51" s="87">
        <v>100</v>
      </c>
      <c r="AU51" s="87">
        <v>100</v>
      </c>
      <c r="AV51" s="87">
        <v>100</v>
      </c>
      <c r="AW51" s="87">
        <v>100</v>
      </c>
      <c r="AX51" s="87">
        <v>100</v>
      </c>
      <c r="AY51" s="87">
        <v>100</v>
      </c>
      <c r="AZ51" s="87">
        <v>100</v>
      </c>
      <c r="BA51" s="87">
        <v>100</v>
      </c>
      <c r="BB51" s="87">
        <v>100</v>
      </c>
      <c r="BC51" s="87">
        <v>100</v>
      </c>
      <c r="BD51" s="87">
        <v>100</v>
      </c>
      <c r="BE51" s="87">
        <v>100</v>
      </c>
      <c r="BF51" s="87">
        <v>100</v>
      </c>
      <c r="BG51" s="87">
        <v>100</v>
      </c>
      <c r="BH51" s="87">
        <v>100</v>
      </c>
      <c r="BI51" s="87">
        <v>100</v>
      </c>
      <c r="BJ51" s="87">
        <v>100</v>
      </c>
      <c r="BK51" s="87">
        <v>100</v>
      </c>
      <c r="BL51" s="87">
        <v>100</v>
      </c>
      <c r="BM51" s="87">
        <v>100</v>
      </c>
      <c r="BN51" s="87">
        <v>100</v>
      </c>
      <c r="BO51" s="87">
        <v>100</v>
      </c>
      <c r="BP51" s="87">
        <v>100</v>
      </c>
      <c r="BQ51" s="87">
        <v>100</v>
      </c>
      <c r="BR51" s="87">
        <v>100</v>
      </c>
      <c r="BS51" s="87">
        <v>100</v>
      </c>
      <c r="BT51" s="87">
        <v>100</v>
      </c>
      <c r="BU51" s="87">
        <v>100</v>
      </c>
      <c r="BV51" s="87">
        <v>100</v>
      </c>
      <c r="BW51" s="87">
        <v>100</v>
      </c>
      <c r="BX51" s="87">
        <v>100</v>
      </c>
      <c r="BY51" s="87">
        <v>100</v>
      </c>
      <c r="BZ51" s="91">
        <v>100</v>
      </c>
      <c r="CA51" s="18"/>
      <c r="CB51" s="10"/>
      <c r="CC51" s="11"/>
      <c r="CD51" s="6"/>
      <c r="CE51" s="14"/>
      <c r="CF51" s="6"/>
      <c r="CG51" s="7">
        <v>16.666666666666664</v>
      </c>
      <c r="CH51" s="7">
        <v>10</v>
      </c>
      <c r="CI51" s="7">
        <v>1</v>
      </c>
      <c r="CJ51" s="7">
        <v>1</v>
      </c>
      <c r="CK51" s="92">
        <v>1</v>
      </c>
      <c r="CL51" s="92">
        <v>1</v>
      </c>
      <c r="CM51" s="7">
        <v>30</v>
      </c>
      <c r="CN51" s="92" t="s">
        <v>109</v>
      </c>
      <c r="CO51" s="7">
        <v>20</v>
      </c>
      <c r="CP51" s="6"/>
      <c r="CQ51" s="93">
        <v>0</v>
      </c>
      <c r="CR51" s="93">
        <v>100</v>
      </c>
      <c r="CS51" s="93">
        <v>1</v>
      </c>
      <c r="CT51" s="94">
        <v>0</v>
      </c>
      <c r="CU51" s="6"/>
      <c r="CV51" s="7">
        <v>10</v>
      </c>
      <c r="CW51" s="6"/>
      <c r="CX51" s="94">
        <v>70</v>
      </c>
      <c r="CY51" s="6"/>
      <c r="CZ51" s="7" t="s">
        <v>110</v>
      </c>
      <c r="DA51" s="6"/>
      <c r="DB51" s="92"/>
      <c r="DC51" s="6"/>
      <c r="DD51" s="7" t="s">
        <v>110</v>
      </c>
      <c r="DE51" s="7" t="s">
        <v>108</v>
      </c>
      <c r="DF51" s="7" t="s">
        <v>108</v>
      </c>
      <c r="DG51" s="6"/>
    </row>
    <row r="52" spans="2:111" ht="15.75" thickBot="1" x14ac:dyDescent="0.3">
      <c r="B52" s="13"/>
      <c r="C52" s="14"/>
      <c r="D52" s="48">
        <f>IF(E52="","",MAX($C$7:D51)+1)</f>
        <v>45</v>
      </c>
      <c r="E52" s="87">
        <v>13315</v>
      </c>
      <c r="F52" s="88" t="s">
        <v>156</v>
      </c>
      <c r="G52" s="87" t="s">
        <v>107</v>
      </c>
      <c r="H52" s="87">
        <v>1</v>
      </c>
      <c r="I52" s="87" t="s">
        <v>108</v>
      </c>
      <c r="J52" s="87">
        <v>23000</v>
      </c>
      <c r="K52" s="87">
        <v>70</v>
      </c>
      <c r="L52" s="87">
        <v>4784000</v>
      </c>
      <c r="M52" s="87">
        <v>1</v>
      </c>
      <c r="N52" s="87">
        <v>1000</v>
      </c>
      <c r="O52" s="87">
        <v>2000</v>
      </c>
      <c r="P52" s="87">
        <v>0</v>
      </c>
      <c r="Q52" s="89">
        <v>0</v>
      </c>
      <c r="R52" s="89">
        <v>20000</v>
      </c>
      <c r="S52" s="87">
        <v>0</v>
      </c>
      <c r="T52" s="90">
        <v>0</v>
      </c>
      <c r="U52" s="90">
        <v>0</v>
      </c>
      <c r="V52" s="90">
        <v>0</v>
      </c>
      <c r="W52" s="90">
        <v>0</v>
      </c>
      <c r="X52" s="90">
        <v>0</v>
      </c>
      <c r="Y52" s="90">
        <v>0</v>
      </c>
      <c r="Z52" s="90" t="s">
        <v>108</v>
      </c>
      <c r="AA52" s="90" t="s">
        <v>108</v>
      </c>
      <c r="AB52" s="90" t="s">
        <v>108</v>
      </c>
      <c r="AC52" s="90" t="s">
        <v>108</v>
      </c>
      <c r="AD52" s="90"/>
      <c r="AE52" s="87">
        <v>0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18</v>
      </c>
      <c r="BC52" s="87">
        <v>18</v>
      </c>
      <c r="BD52" s="87">
        <v>18</v>
      </c>
      <c r="BE52" s="87">
        <v>18</v>
      </c>
      <c r="BF52" s="87">
        <v>18</v>
      </c>
      <c r="BG52" s="87">
        <v>18</v>
      </c>
      <c r="BH52" s="87">
        <v>18</v>
      </c>
      <c r="BI52" s="87">
        <v>18</v>
      </c>
      <c r="BJ52" s="87">
        <v>18</v>
      </c>
      <c r="BK52" s="87">
        <v>18</v>
      </c>
      <c r="BL52" s="87">
        <v>18</v>
      </c>
      <c r="BM52" s="87">
        <v>18</v>
      </c>
      <c r="BN52" s="87">
        <v>18</v>
      </c>
      <c r="BO52" s="87">
        <v>18</v>
      </c>
      <c r="BP52" s="87">
        <v>18</v>
      </c>
      <c r="BQ52" s="87">
        <v>18</v>
      </c>
      <c r="BR52" s="87">
        <v>18</v>
      </c>
      <c r="BS52" s="87">
        <v>18</v>
      </c>
      <c r="BT52" s="87">
        <v>18</v>
      </c>
      <c r="BU52" s="87">
        <v>18</v>
      </c>
      <c r="BV52" s="87">
        <v>18</v>
      </c>
      <c r="BW52" s="87">
        <v>18</v>
      </c>
      <c r="BX52" s="87">
        <v>17</v>
      </c>
      <c r="BY52" s="87">
        <v>17</v>
      </c>
      <c r="BZ52" s="91">
        <v>12</v>
      </c>
      <c r="CA52" s="18"/>
      <c r="CB52" s="10"/>
      <c r="CC52" s="11"/>
      <c r="CD52" s="6"/>
      <c r="CE52" s="14"/>
      <c r="CF52" s="6"/>
      <c r="CG52" s="7">
        <v>2.9714285714285715</v>
      </c>
      <c r="CH52" s="7">
        <v>0</v>
      </c>
      <c r="CI52" s="7">
        <v>1</v>
      </c>
      <c r="CJ52" s="7">
        <v>1</v>
      </c>
      <c r="CK52" s="92">
        <v>1</v>
      </c>
      <c r="CL52" s="92">
        <v>1</v>
      </c>
      <c r="CM52" s="7">
        <v>30</v>
      </c>
      <c r="CN52" s="92" t="s">
        <v>109</v>
      </c>
      <c r="CO52" s="7">
        <v>20</v>
      </c>
      <c r="CP52" s="6"/>
      <c r="CQ52" s="93">
        <v>1.4234267774809048</v>
      </c>
      <c r="CR52" s="93">
        <v>17.555555555555557</v>
      </c>
      <c r="CS52" s="93">
        <v>8.1081272134988239E-2</v>
      </c>
      <c r="CT52" s="94">
        <v>20</v>
      </c>
      <c r="CU52" s="6"/>
      <c r="CV52" s="7">
        <v>10</v>
      </c>
      <c r="CW52" s="6"/>
      <c r="CX52" s="94">
        <v>80</v>
      </c>
      <c r="CY52" s="6"/>
      <c r="CZ52" s="7" t="s">
        <v>110</v>
      </c>
      <c r="DA52" s="6"/>
      <c r="DB52" s="92"/>
      <c r="DC52" s="6"/>
      <c r="DD52" s="7" t="s">
        <v>110</v>
      </c>
      <c r="DE52" s="7" t="s">
        <v>108</v>
      </c>
      <c r="DF52" s="7" t="s">
        <v>108</v>
      </c>
      <c r="DG52" s="6"/>
    </row>
    <row r="53" spans="2:111" ht="15.75" thickBot="1" x14ac:dyDescent="0.3">
      <c r="B53" s="13"/>
      <c r="C53" s="14"/>
      <c r="D53" s="48">
        <f>IF(E53="","",MAX($C$7:D52)+1)</f>
        <v>46</v>
      </c>
      <c r="E53" s="87">
        <v>15996</v>
      </c>
      <c r="F53" s="88" t="s">
        <v>157</v>
      </c>
      <c r="G53" s="87" t="s">
        <v>107</v>
      </c>
      <c r="H53" s="87">
        <v>1</v>
      </c>
      <c r="I53" s="87" t="s">
        <v>108</v>
      </c>
      <c r="J53" s="87">
        <v>114999.99999999999</v>
      </c>
      <c r="K53" s="87">
        <v>70</v>
      </c>
      <c r="L53" s="87">
        <v>11614999.999999998</v>
      </c>
      <c r="M53" s="87">
        <v>1</v>
      </c>
      <c r="N53" s="87">
        <v>5000</v>
      </c>
      <c r="O53" s="87">
        <v>10000</v>
      </c>
      <c r="P53" s="87">
        <v>0</v>
      </c>
      <c r="Q53" s="89">
        <v>0</v>
      </c>
      <c r="R53" s="89">
        <v>100000</v>
      </c>
      <c r="S53" s="87">
        <v>0</v>
      </c>
      <c r="T53" s="90">
        <v>0</v>
      </c>
      <c r="U53" s="90">
        <v>0</v>
      </c>
      <c r="V53" s="90">
        <v>0</v>
      </c>
      <c r="W53" s="90">
        <v>0</v>
      </c>
      <c r="X53" s="90">
        <v>0</v>
      </c>
      <c r="Y53" s="90">
        <v>0</v>
      </c>
      <c r="Z53" s="90" t="s">
        <v>108</v>
      </c>
      <c r="AA53" s="90" t="s">
        <v>108</v>
      </c>
      <c r="AB53" s="90" t="s">
        <v>108</v>
      </c>
      <c r="AC53" s="90" t="s">
        <v>108</v>
      </c>
      <c r="AD53" s="90"/>
      <c r="AE53" s="87">
        <v>0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0</v>
      </c>
      <c r="AM53" s="87">
        <v>0</v>
      </c>
      <c r="AN53" s="87">
        <v>0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6</v>
      </c>
      <c r="BC53" s="87">
        <v>6</v>
      </c>
      <c r="BD53" s="87">
        <v>6</v>
      </c>
      <c r="BE53" s="87">
        <v>6</v>
      </c>
      <c r="BF53" s="87">
        <v>6</v>
      </c>
      <c r="BG53" s="87">
        <v>6</v>
      </c>
      <c r="BH53" s="87">
        <v>6</v>
      </c>
      <c r="BI53" s="87">
        <v>6</v>
      </c>
      <c r="BJ53" s="87">
        <v>6</v>
      </c>
      <c r="BK53" s="87">
        <v>6</v>
      </c>
      <c r="BL53" s="87">
        <v>6</v>
      </c>
      <c r="BM53" s="87">
        <v>6</v>
      </c>
      <c r="BN53" s="87">
        <v>6</v>
      </c>
      <c r="BO53" s="87">
        <v>6</v>
      </c>
      <c r="BP53" s="87">
        <v>6</v>
      </c>
      <c r="BQ53" s="87">
        <v>6</v>
      </c>
      <c r="BR53" s="87">
        <v>6</v>
      </c>
      <c r="BS53" s="87">
        <v>6</v>
      </c>
      <c r="BT53" s="87">
        <v>5</v>
      </c>
      <c r="BU53" s="87">
        <v>11</v>
      </c>
      <c r="BV53" s="87">
        <v>11</v>
      </c>
      <c r="BW53" s="87">
        <v>11</v>
      </c>
      <c r="BX53" s="87">
        <v>11</v>
      </c>
      <c r="BY53" s="87">
        <v>11</v>
      </c>
      <c r="BZ53" s="91">
        <v>11</v>
      </c>
      <c r="CA53" s="18"/>
      <c r="CB53" s="10"/>
      <c r="CC53" s="11"/>
      <c r="CD53" s="6"/>
      <c r="CE53" s="14"/>
      <c r="CF53" s="6"/>
      <c r="CG53" s="7">
        <v>1.4428571428571428</v>
      </c>
      <c r="CH53" s="7">
        <v>0</v>
      </c>
      <c r="CI53" s="7">
        <v>1</v>
      </c>
      <c r="CJ53" s="7">
        <v>1</v>
      </c>
      <c r="CK53" s="92">
        <v>1</v>
      </c>
      <c r="CL53" s="92">
        <v>1</v>
      </c>
      <c r="CM53" s="7">
        <v>30</v>
      </c>
      <c r="CN53" s="92" t="s">
        <v>109</v>
      </c>
      <c r="CO53" s="7">
        <v>20</v>
      </c>
      <c r="CP53" s="6"/>
      <c r="CQ53" s="93">
        <v>2.4766887023008319</v>
      </c>
      <c r="CR53" s="93">
        <v>7.6111111111111107</v>
      </c>
      <c r="CS53" s="93">
        <v>0.32540435504682463</v>
      </c>
      <c r="CT53" s="94">
        <v>20</v>
      </c>
      <c r="CU53" s="6"/>
      <c r="CV53" s="7">
        <v>10</v>
      </c>
      <c r="CW53" s="6"/>
      <c r="CX53" s="94">
        <v>80</v>
      </c>
      <c r="CY53" s="6"/>
      <c r="CZ53" s="7" t="s">
        <v>110</v>
      </c>
      <c r="DA53" s="6"/>
      <c r="DB53" s="92"/>
      <c r="DC53" s="6"/>
      <c r="DD53" s="7" t="s">
        <v>110</v>
      </c>
      <c r="DE53" s="7" t="s">
        <v>108</v>
      </c>
      <c r="DF53" s="7" t="s">
        <v>108</v>
      </c>
      <c r="DG53" s="6"/>
    </row>
    <row r="54" spans="2:111" ht="15.75" thickBot="1" x14ac:dyDescent="0.3">
      <c r="B54" s="13"/>
      <c r="C54" s="14"/>
      <c r="D54" s="48">
        <f>IF(E54="","",MAX($C$7:D53)+1)</f>
        <v>47</v>
      </c>
      <c r="E54" s="87">
        <v>13319</v>
      </c>
      <c r="F54" s="88" t="s">
        <v>158</v>
      </c>
      <c r="G54" s="87" t="s">
        <v>107</v>
      </c>
      <c r="H54" s="87">
        <v>1</v>
      </c>
      <c r="I54" s="87" t="s">
        <v>108</v>
      </c>
      <c r="J54" s="87">
        <v>34500</v>
      </c>
      <c r="K54" s="87">
        <v>72</v>
      </c>
      <c r="L54" s="87">
        <v>2967000</v>
      </c>
      <c r="M54" s="87">
        <v>1</v>
      </c>
      <c r="N54" s="87">
        <v>1500</v>
      </c>
      <c r="O54" s="87">
        <v>3000</v>
      </c>
      <c r="P54" s="87">
        <v>0</v>
      </c>
      <c r="Q54" s="89">
        <v>0</v>
      </c>
      <c r="R54" s="89">
        <v>30000</v>
      </c>
      <c r="S54" s="87">
        <v>0</v>
      </c>
      <c r="T54" s="90">
        <v>0</v>
      </c>
      <c r="U54" s="90">
        <v>0</v>
      </c>
      <c r="V54" s="90">
        <v>0</v>
      </c>
      <c r="W54" s="90">
        <v>0</v>
      </c>
      <c r="X54" s="90">
        <v>0</v>
      </c>
      <c r="Y54" s="90">
        <v>0</v>
      </c>
      <c r="Z54" s="90" t="s">
        <v>108</v>
      </c>
      <c r="AA54" s="90" t="s">
        <v>108</v>
      </c>
      <c r="AB54" s="90" t="s">
        <v>108</v>
      </c>
      <c r="AC54" s="90" t="s">
        <v>108</v>
      </c>
      <c r="AD54" s="90"/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10</v>
      </c>
      <c r="AZ54" s="87">
        <v>10</v>
      </c>
      <c r="BA54" s="87">
        <v>10</v>
      </c>
      <c r="BB54" s="87">
        <v>10</v>
      </c>
      <c r="BC54" s="87">
        <v>10</v>
      </c>
      <c r="BD54" s="87">
        <v>10</v>
      </c>
      <c r="BE54" s="87">
        <v>10</v>
      </c>
      <c r="BF54" s="87">
        <v>10</v>
      </c>
      <c r="BG54" s="87">
        <v>10</v>
      </c>
      <c r="BH54" s="87">
        <v>10</v>
      </c>
      <c r="BI54" s="87">
        <v>8</v>
      </c>
      <c r="BJ54" s="87">
        <v>8</v>
      </c>
      <c r="BK54" s="87">
        <v>8</v>
      </c>
      <c r="BL54" s="87">
        <v>8</v>
      </c>
      <c r="BM54" s="87">
        <v>8</v>
      </c>
      <c r="BN54" s="87">
        <v>8</v>
      </c>
      <c r="BO54" s="87">
        <v>8</v>
      </c>
      <c r="BP54" s="87">
        <v>8</v>
      </c>
      <c r="BQ54" s="87">
        <v>7</v>
      </c>
      <c r="BR54" s="87">
        <v>7</v>
      </c>
      <c r="BS54" s="87">
        <v>7</v>
      </c>
      <c r="BT54" s="87">
        <v>7</v>
      </c>
      <c r="BU54" s="87">
        <v>7</v>
      </c>
      <c r="BV54" s="87">
        <v>7</v>
      </c>
      <c r="BW54" s="87">
        <v>7</v>
      </c>
      <c r="BX54" s="87">
        <v>7</v>
      </c>
      <c r="BY54" s="87">
        <v>7</v>
      </c>
      <c r="BZ54" s="91">
        <v>7</v>
      </c>
      <c r="CA54" s="18"/>
      <c r="CB54" s="10"/>
      <c r="CC54" s="11"/>
      <c r="CD54" s="6"/>
      <c r="CE54" s="14"/>
      <c r="CF54" s="6"/>
      <c r="CG54" s="7">
        <v>1.1944444444444444</v>
      </c>
      <c r="CH54" s="7">
        <v>0</v>
      </c>
      <c r="CI54" s="7">
        <v>1</v>
      </c>
      <c r="CJ54" s="7">
        <v>1</v>
      </c>
      <c r="CK54" s="92">
        <v>1</v>
      </c>
      <c r="CL54" s="92">
        <v>1</v>
      </c>
      <c r="CM54" s="7">
        <v>30</v>
      </c>
      <c r="CN54" s="92" t="s">
        <v>109</v>
      </c>
      <c r="CO54" s="7">
        <v>20</v>
      </c>
      <c r="CP54" s="6"/>
      <c r="CQ54" s="93">
        <v>0.5113099925649135</v>
      </c>
      <c r="CR54" s="93">
        <v>7.4444444444444446</v>
      </c>
      <c r="CS54" s="93">
        <v>6.8683431837077924E-2</v>
      </c>
      <c r="CT54" s="94">
        <v>20</v>
      </c>
      <c r="CU54" s="6"/>
      <c r="CV54" s="7">
        <v>10</v>
      </c>
      <c r="CW54" s="6"/>
      <c r="CX54" s="94">
        <v>80</v>
      </c>
      <c r="CY54" s="6"/>
      <c r="CZ54" s="7" t="s">
        <v>110</v>
      </c>
      <c r="DA54" s="6"/>
      <c r="DB54" s="92"/>
      <c r="DC54" s="6"/>
      <c r="DD54" s="7" t="s">
        <v>110</v>
      </c>
      <c r="DE54" s="7" t="s">
        <v>108</v>
      </c>
      <c r="DF54" s="7" t="s">
        <v>108</v>
      </c>
      <c r="DG54" s="6"/>
    </row>
    <row r="55" spans="2:111" ht="15.75" thickBot="1" x14ac:dyDescent="0.3">
      <c r="B55" s="13"/>
      <c r="C55" s="14"/>
      <c r="D55" s="48">
        <f>IF(E55="","",MAX($C$7:D54)+1)</f>
        <v>48</v>
      </c>
      <c r="E55" s="87">
        <v>13314</v>
      </c>
      <c r="F55" s="88" t="s">
        <v>159</v>
      </c>
      <c r="G55" s="87" t="s">
        <v>107</v>
      </c>
      <c r="H55" s="87">
        <v>1</v>
      </c>
      <c r="I55" s="87" t="s">
        <v>108</v>
      </c>
      <c r="J55" s="87">
        <v>23000</v>
      </c>
      <c r="K55" s="87">
        <v>38</v>
      </c>
      <c r="L55" s="87">
        <v>5451000</v>
      </c>
      <c r="M55" s="87">
        <v>1</v>
      </c>
      <c r="N55" s="87">
        <v>1000</v>
      </c>
      <c r="O55" s="87">
        <v>2000</v>
      </c>
      <c r="P55" s="87">
        <v>0</v>
      </c>
      <c r="Q55" s="89">
        <v>0</v>
      </c>
      <c r="R55" s="89">
        <v>20000</v>
      </c>
      <c r="S55" s="87">
        <v>0</v>
      </c>
      <c r="T55" s="90">
        <v>0</v>
      </c>
      <c r="U55" s="90">
        <v>0</v>
      </c>
      <c r="V55" s="90">
        <v>0</v>
      </c>
      <c r="W55" s="90">
        <v>0</v>
      </c>
      <c r="X55" s="90">
        <v>0</v>
      </c>
      <c r="Y55" s="90">
        <v>0</v>
      </c>
      <c r="Z55" s="90" t="s">
        <v>108</v>
      </c>
      <c r="AA55" s="90" t="s">
        <v>108</v>
      </c>
      <c r="AB55" s="90" t="s">
        <v>108</v>
      </c>
      <c r="AC55" s="90" t="s">
        <v>108</v>
      </c>
      <c r="AD55" s="90"/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20</v>
      </c>
      <c r="BC55" s="87">
        <v>20</v>
      </c>
      <c r="BD55" s="87">
        <v>20</v>
      </c>
      <c r="BE55" s="87">
        <v>20</v>
      </c>
      <c r="BF55" s="87">
        <v>20</v>
      </c>
      <c r="BG55" s="87">
        <v>20</v>
      </c>
      <c r="BH55" s="87">
        <v>20</v>
      </c>
      <c r="BI55" s="87">
        <v>20</v>
      </c>
      <c r="BJ55" s="87">
        <v>20</v>
      </c>
      <c r="BK55" s="87">
        <v>20</v>
      </c>
      <c r="BL55" s="87">
        <v>20</v>
      </c>
      <c r="BM55" s="87">
        <v>20</v>
      </c>
      <c r="BN55" s="87">
        <v>20</v>
      </c>
      <c r="BO55" s="87">
        <v>20</v>
      </c>
      <c r="BP55" s="87">
        <v>20</v>
      </c>
      <c r="BQ55" s="87">
        <v>20</v>
      </c>
      <c r="BR55" s="87">
        <v>20</v>
      </c>
      <c r="BS55" s="87">
        <v>20</v>
      </c>
      <c r="BT55" s="87">
        <v>20</v>
      </c>
      <c r="BU55" s="87">
        <v>20</v>
      </c>
      <c r="BV55" s="87">
        <v>20</v>
      </c>
      <c r="BW55" s="87">
        <v>20</v>
      </c>
      <c r="BX55" s="87">
        <v>19</v>
      </c>
      <c r="BY55" s="87">
        <v>19</v>
      </c>
      <c r="BZ55" s="91">
        <v>19</v>
      </c>
      <c r="CA55" s="18"/>
      <c r="CB55" s="10"/>
      <c r="CC55" s="11"/>
      <c r="CD55" s="6"/>
      <c r="CE55" s="14"/>
      <c r="CF55" s="6"/>
      <c r="CG55" s="7">
        <v>6.2368421052631575</v>
      </c>
      <c r="CH55" s="7">
        <v>0</v>
      </c>
      <c r="CI55" s="7">
        <v>1</v>
      </c>
      <c r="CJ55" s="7">
        <v>1</v>
      </c>
      <c r="CK55" s="92">
        <v>1</v>
      </c>
      <c r="CL55" s="92">
        <v>1</v>
      </c>
      <c r="CM55" s="7">
        <v>30</v>
      </c>
      <c r="CN55" s="92" t="s">
        <v>109</v>
      </c>
      <c r="CO55" s="7">
        <v>20</v>
      </c>
      <c r="CP55" s="6"/>
      <c r="CQ55" s="93">
        <v>0.38348249442368521</v>
      </c>
      <c r="CR55" s="93">
        <v>19.833333333333332</v>
      </c>
      <c r="CS55" s="93">
        <v>1.9335251819681609E-2</v>
      </c>
      <c r="CT55" s="94">
        <v>20</v>
      </c>
      <c r="CU55" s="6"/>
      <c r="CV55" s="7">
        <v>10</v>
      </c>
      <c r="CW55" s="6"/>
      <c r="CX55" s="94">
        <v>80</v>
      </c>
      <c r="CY55" s="6"/>
      <c r="CZ55" s="7" t="s">
        <v>110</v>
      </c>
      <c r="DA55" s="6"/>
      <c r="DB55" s="92"/>
      <c r="DC55" s="6"/>
      <c r="DD55" s="7" t="s">
        <v>110</v>
      </c>
      <c r="DE55" s="7" t="s">
        <v>108</v>
      </c>
      <c r="DF55" s="7" t="s">
        <v>108</v>
      </c>
      <c r="DG55" s="6"/>
    </row>
    <row r="56" spans="2:111" ht="15.75" thickBot="1" x14ac:dyDescent="0.3">
      <c r="B56" s="13"/>
      <c r="C56" s="14"/>
      <c r="D56" s="48">
        <f>IF(E56="","",MAX($C$7:D55)+1)</f>
        <v>49</v>
      </c>
      <c r="E56" s="87">
        <v>78190</v>
      </c>
      <c r="F56" s="88" t="s">
        <v>160</v>
      </c>
      <c r="G56" s="87" t="s">
        <v>107</v>
      </c>
      <c r="H56" s="87">
        <v>1</v>
      </c>
      <c r="I56" s="87" t="s">
        <v>108</v>
      </c>
      <c r="J56" s="87">
        <v>23000</v>
      </c>
      <c r="K56" s="87">
        <v>0</v>
      </c>
      <c r="L56" s="87">
        <v>25714000</v>
      </c>
      <c r="M56" s="87">
        <v>1</v>
      </c>
      <c r="N56" s="87">
        <v>1000</v>
      </c>
      <c r="O56" s="87">
        <v>2000</v>
      </c>
      <c r="P56" s="87">
        <v>0</v>
      </c>
      <c r="Q56" s="89">
        <v>0</v>
      </c>
      <c r="R56" s="89">
        <v>20000</v>
      </c>
      <c r="S56" s="87">
        <v>0</v>
      </c>
      <c r="T56" s="90">
        <v>0</v>
      </c>
      <c r="U56" s="90">
        <v>0</v>
      </c>
      <c r="V56" s="90">
        <v>0</v>
      </c>
      <c r="W56" s="90">
        <v>0</v>
      </c>
      <c r="X56" s="90">
        <v>0</v>
      </c>
      <c r="Y56" s="90">
        <v>0</v>
      </c>
      <c r="Z56" s="90" t="s">
        <v>108</v>
      </c>
      <c r="AA56" s="90" t="s">
        <v>108</v>
      </c>
      <c r="AB56" s="90" t="s">
        <v>108</v>
      </c>
      <c r="AC56" s="90" t="s">
        <v>108</v>
      </c>
      <c r="AD56" s="90"/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20</v>
      </c>
      <c r="AU56" s="87">
        <v>12</v>
      </c>
      <c r="AV56" s="87">
        <v>12</v>
      </c>
      <c r="AW56" s="87">
        <v>12</v>
      </c>
      <c r="AX56" s="87">
        <v>12</v>
      </c>
      <c r="AY56" s="87">
        <v>12</v>
      </c>
      <c r="AZ56" s="87">
        <v>12</v>
      </c>
      <c r="BA56" s="87">
        <v>112</v>
      </c>
      <c r="BB56" s="87">
        <v>111</v>
      </c>
      <c r="BC56" s="87">
        <v>111</v>
      </c>
      <c r="BD56" s="87">
        <v>111</v>
      </c>
      <c r="BE56" s="87">
        <v>106</v>
      </c>
      <c r="BF56" s="87">
        <v>94</v>
      </c>
      <c r="BG56" s="87">
        <v>94</v>
      </c>
      <c r="BH56" s="87">
        <v>94</v>
      </c>
      <c r="BI56" s="87">
        <v>94</v>
      </c>
      <c r="BJ56" s="87">
        <v>94</v>
      </c>
      <c r="BK56" s="87">
        <v>94</v>
      </c>
      <c r="BL56" s="87">
        <v>94</v>
      </c>
      <c r="BM56" s="87">
        <v>94</v>
      </c>
      <c r="BN56" s="87">
        <v>94</v>
      </c>
      <c r="BO56" s="87">
        <v>94</v>
      </c>
      <c r="BP56" s="87">
        <v>94</v>
      </c>
      <c r="BQ56" s="87">
        <v>94</v>
      </c>
      <c r="BR56" s="87">
        <v>94</v>
      </c>
      <c r="BS56" s="87">
        <v>94</v>
      </c>
      <c r="BT56" s="87">
        <v>94</v>
      </c>
      <c r="BU56" s="87">
        <v>94</v>
      </c>
      <c r="BV56" s="87">
        <v>94</v>
      </c>
      <c r="BW56" s="87">
        <v>94</v>
      </c>
      <c r="BX56" s="87">
        <v>94</v>
      </c>
      <c r="BY56" s="87">
        <v>94</v>
      </c>
      <c r="BZ56" s="91">
        <v>84</v>
      </c>
      <c r="CA56" s="18"/>
      <c r="CB56" s="10"/>
      <c r="CC56" s="11"/>
      <c r="CD56" s="6"/>
      <c r="CE56" s="14"/>
      <c r="CF56" s="6"/>
      <c r="CG56" s="7">
        <v>9.9999999999999995E-7</v>
      </c>
      <c r="CH56" s="7">
        <v>0</v>
      </c>
      <c r="CI56" s="7">
        <v>1</v>
      </c>
      <c r="CJ56" s="7">
        <v>1</v>
      </c>
      <c r="CK56" s="92">
        <v>1</v>
      </c>
      <c r="CL56" s="92">
        <v>1</v>
      </c>
      <c r="CM56" s="7">
        <v>30</v>
      </c>
      <c r="CN56" s="92" t="s">
        <v>109</v>
      </c>
      <c r="CO56" s="7">
        <v>20</v>
      </c>
      <c r="CP56" s="6"/>
      <c r="CQ56" s="93">
        <v>2.3570226039551585</v>
      </c>
      <c r="CR56" s="93">
        <v>93.444444444444443</v>
      </c>
      <c r="CS56" s="93">
        <v>2.5223785297974349E-2</v>
      </c>
      <c r="CT56" s="94">
        <v>20</v>
      </c>
      <c r="CU56" s="6"/>
      <c r="CV56" s="7">
        <v>10</v>
      </c>
      <c r="CW56" s="6"/>
      <c r="CX56" s="94">
        <v>80</v>
      </c>
      <c r="CY56" s="6"/>
      <c r="CZ56" s="7" t="s">
        <v>110</v>
      </c>
      <c r="DA56" s="6"/>
      <c r="DB56" s="92"/>
      <c r="DC56" s="6"/>
      <c r="DD56" s="7" t="s">
        <v>110</v>
      </c>
      <c r="DE56" s="7" t="s">
        <v>108</v>
      </c>
      <c r="DF56" s="7" t="s">
        <v>108</v>
      </c>
      <c r="DG56" s="6"/>
    </row>
    <row r="57" spans="2:111" ht="15.75" thickBot="1" x14ac:dyDescent="0.3">
      <c r="B57" s="13"/>
      <c r="C57" s="14"/>
      <c r="D57" s="48">
        <f>IF(E57="","",MAX($C$7:D56)+1)</f>
        <v>50</v>
      </c>
      <c r="E57" s="87">
        <v>84583</v>
      </c>
      <c r="F57" s="88" t="s">
        <v>161</v>
      </c>
      <c r="G57" s="87" t="s">
        <v>107</v>
      </c>
      <c r="H57" s="87">
        <v>1</v>
      </c>
      <c r="I57" s="87" t="s">
        <v>108</v>
      </c>
      <c r="J57" s="87">
        <v>57499.999999999993</v>
      </c>
      <c r="K57" s="87">
        <v>0</v>
      </c>
      <c r="L57" s="87">
        <v>22712499.999999996</v>
      </c>
      <c r="M57" s="87">
        <v>0</v>
      </c>
      <c r="N57" s="87">
        <v>2500</v>
      </c>
      <c r="O57" s="87">
        <v>5000</v>
      </c>
      <c r="P57" s="87">
        <v>0</v>
      </c>
      <c r="Q57" s="89">
        <v>0</v>
      </c>
      <c r="R57" s="89">
        <v>50000</v>
      </c>
      <c r="S57" s="87">
        <v>0</v>
      </c>
      <c r="T57" s="90">
        <v>0</v>
      </c>
      <c r="U57" s="90">
        <v>0</v>
      </c>
      <c r="V57" s="90">
        <v>0</v>
      </c>
      <c r="W57" s="90">
        <v>0</v>
      </c>
      <c r="X57" s="90">
        <v>0</v>
      </c>
      <c r="Y57" s="90">
        <v>0</v>
      </c>
      <c r="Z57" s="90" t="s">
        <v>108</v>
      </c>
      <c r="AA57" s="90" t="s">
        <v>108</v>
      </c>
      <c r="AB57" s="90" t="s">
        <v>108</v>
      </c>
      <c r="AC57" s="90" t="s">
        <v>108</v>
      </c>
      <c r="AD57" s="90"/>
      <c r="AE57" s="87">
        <v>10</v>
      </c>
      <c r="AF57" s="87">
        <v>10</v>
      </c>
      <c r="AG57" s="87">
        <v>10</v>
      </c>
      <c r="AH57" s="87">
        <v>10</v>
      </c>
      <c r="AI57" s="87">
        <v>10</v>
      </c>
      <c r="AJ57" s="87">
        <v>10</v>
      </c>
      <c r="AK57" s="87">
        <v>10</v>
      </c>
      <c r="AL57" s="87">
        <v>10</v>
      </c>
      <c r="AM57" s="87">
        <v>10</v>
      </c>
      <c r="AN57" s="87">
        <v>10</v>
      </c>
      <c r="AO57" s="87">
        <v>10</v>
      </c>
      <c r="AP57" s="87">
        <v>10</v>
      </c>
      <c r="AQ57" s="87">
        <v>10</v>
      </c>
      <c r="AR57" s="87">
        <v>10</v>
      </c>
      <c r="AS57" s="87">
        <v>10</v>
      </c>
      <c r="AT57" s="87">
        <v>10</v>
      </c>
      <c r="AU57" s="87">
        <v>10</v>
      </c>
      <c r="AV57" s="87">
        <v>10</v>
      </c>
      <c r="AW57" s="87">
        <v>10</v>
      </c>
      <c r="AX57" s="87">
        <v>10</v>
      </c>
      <c r="AY57" s="87">
        <v>10</v>
      </c>
      <c r="AZ57" s="87">
        <v>10</v>
      </c>
      <c r="BA57" s="87">
        <v>10</v>
      </c>
      <c r="BB57" s="87">
        <v>5</v>
      </c>
      <c r="BC57" s="87">
        <v>5</v>
      </c>
      <c r="BD57" s="87">
        <v>5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35</v>
      </c>
      <c r="BM57" s="87">
        <v>35</v>
      </c>
      <c r="BN57" s="87">
        <v>35</v>
      </c>
      <c r="BO57" s="87">
        <v>35</v>
      </c>
      <c r="BP57" s="87">
        <v>35</v>
      </c>
      <c r="BQ57" s="87">
        <v>35</v>
      </c>
      <c r="BR57" s="87">
        <v>35</v>
      </c>
      <c r="BS57" s="87">
        <v>35</v>
      </c>
      <c r="BT57" s="87">
        <v>35</v>
      </c>
      <c r="BU57" s="87">
        <v>35</v>
      </c>
      <c r="BV57" s="87">
        <v>35</v>
      </c>
      <c r="BW57" s="87">
        <v>35</v>
      </c>
      <c r="BX57" s="87">
        <v>30</v>
      </c>
      <c r="BY57" s="87">
        <v>30</v>
      </c>
      <c r="BZ57" s="91">
        <v>20</v>
      </c>
      <c r="CA57" s="18"/>
      <c r="CB57" s="10"/>
      <c r="CC57" s="11"/>
      <c r="CD57" s="6"/>
      <c r="CE57" s="14"/>
      <c r="CF57" s="6"/>
      <c r="CG57" s="7">
        <v>9.9999999999999995E-7</v>
      </c>
      <c r="CH57" s="7">
        <v>0</v>
      </c>
      <c r="CI57" s="7">
        <v>1</v>
      </c>
      <c r="CJ57" s="7">
        <v>1</v>
      </c>
      <c r="CK57" s="92">
        <v>1</v>
      </c>
      <c r="CL57" s="92">
        <v>1</v>
      </c>
      <c r="CM57" s="7">
        <v>30</v>
      </c>
      <c r="CN57" s="92" t="s">
        <v>109</v>
      </c>
      <c r="CO57" s="7">
        <v>20</v>
      </c>
      <c r="CP57" s="6"/>
      <c r="CQ57" s="93">
        <v>13.308800960512407</v>
      </c>
      <c r="CR57" s="93">
        <v>27.777777777777779</v>
      </c>
      <c r="CS57" s="93">
        <v>0.47911683457844662</v>
      </c>
      <c r="CT57" s="94">
        <v>20</v>
      </c>
      <c r="CU57" s="6"/>
      <c r="CV57" s="7">
        <v>0</v>
      </c>
      <c r="CW57" s="6"/>
      <c r="CX57" s="94">
        <v>70</v>
      </c>
      <c r="CY57" s="6"/>
      <c r="CZ57" s="7" t="s">
        <v>110</v>
      </c>
      <c r="DA57" s="6"/>
      <c r="DB57" s="92"/>
      <c r="DC57" s="6"/>
      <c r="DD57" s="7" t="s">
        <v>110</v>
      </c>
      <c r="DE57" s="7" t="s">
        <v>108</v>
      </c>
      <c r="DF57" s="7" t="s">
        <v>108</v>
      </c>
      <c r="DG57" s="6"/>
    </row>
    <row r="58" spans="2:111" ht="15.75" thickBot="1" x14ac:dyDescent="0.3">
      <c r="B58" s="13"/>
      <c r="C58" s="14"/>
      <c r="D58" s="48">
        <f>IF(E58="","",MAX($C$7:D57)+1)</f>
        <v>51</v>
      </c>
      <c r="E58" s="87">
        <v>97162</v>
      </c>
      <c r="F58" s="88" t="s">
        <v>162</v>
      </c>
      <c r="G58" s="87" t="s">
        <v>107</v>
      </c>
      <c r="H58" s="87">
        <v>1</v>
      </c>
      <c r="I58" s="87" t="s">
        <v>108</v>
      </c>
      <c r="J58" s="87">
        <v>46000</v>
      </c>
      <c r="K58" s="87">
        <v>0</v>
      </c>
      <c r="L58" s="87">
        <v>5520000</v>
      </c>
      <c r="M58" s="87">
        <v>1</v>
      </c>
      <c r="N58" s="87">
        <v>2000</v>
      </c>
      <c r="O58" s="87">
        <v>4000</v>
      </c>
      <c r="P58" s="87">
        <v>0</v>
      </c>
      <c r="Q58" s="89">
        <v>0</v>
      </c>
      <c r="R58" s="89">
        <v>40000</v>
      </c>
      <c r="S58" s="87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 t="s">
        <v>108</v>
      </c>
      <c r="AA58" s="90" t="s">
        <v>108</v>
      </c>
      <c r="AB58" s="90" t="s">
        <v>108</v>
      </c>
      <c r="AC58" s="90" t="s">
        <v>108</v>
      </c>
      <c r="AD58" s="90"/>
      <c r="AE58" s="87">
        <v>0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25</v>
      </c>
      <c r="AU58" s="87">
        <v>25</v>
      </c>
      <c r="AV58" s="87">
        <v>18</v>
      </c>
      <c r="AW58" s="87">
        <v>18</v>
      </c>
      <c r="AX58" s="87">
        <v>17</v>
      </c>
      <c r="AY58" s="87">
        <v>17</v>
      </c>
      <c r="AZ58" s="87">
        <v>17</v>
      </c>
      <c r="BA58" s="87">
        <v>17</v>
      </c>
      <c r="BB58" s="87">
        <v>17</v>
      </c>
      <c r="BC58" s="87">
        <v>17</v>
      </c>
      <c r="BD58" s="87">
        <v>17</v>
      </c>
      <c r="BE58" s="87">
        <v>17</v>
      </c>
      <c r="BF58" s="87">
        <v>17</v>
      </c>
      <c r="BG58" s="87">
        <v>17</v>
      </c>
      <c r="BH58" s="87">
        <v>17</v>
      </c>
      <c r="BI58" s="87">
        <v>14</v>
      </c>
      <c r="BJ58" s="87">
        <v>14</v>
      </c>
      <c r="BK58" s="87">
        <v>14</v>
      </c>
      <c r="BL58" s="87">
        <v>10</v>
      </c>
      <c r="BM58" s="87">
        <v>10</v>
      </c>
      <c r="BN58" s="87">
        <v>10</v>
      </c>
      <c r="BO58" s="87">
        <v>10</v>
      </c>
      <c r="BP58" s="87">
        <v>10</v>
      </c>
      <c r="BQ58" s="87">
        <v>10</v>
      </c>
      <c r="BR58" s="87">
        <v>10</v>
      </c>
      <c r="BS58" s="87">
        <v>10</v>
      </c>
      <c r="BT58" s="87">
        <v>10</v>
      </c>
      <c r="BU58" s="87">
        <v>10</v>
      </c>
      <c r="BV58" s="87">
        <v>10</v>
      </c>
      <c r="BW58" s="87">
        <v>10</v>
      </c>
      <c r="BX58" s="87">
        <v>10</v>
      </c>
      <c r="BY58" s="87">
        <v>10</v>
      </c>
      <c r="BZ58" s="91">
        <v>10</v>
      </c>
      <c r="CA58" s="18"/>
      <c r="CB58" s="10"/>
      <c r="CC58" s="11"/>
      <c r="CD58" s="6"/>
      <c r="CE58" s="14"/>
      <c r="CF58" s="6"/>
      <c r="CG58" s="7">
        <v>9.9999999999999995E-7</v>
      </c>
      <c r="CH58" s="7">
        <v>0</v>
      </c>
      <c r="CI58" s="7">
        <v>1</v>
      </c>
      <c r="CJ58" s="7">
        <v>1</v>
      </c>
      <c r="CK58" s="92">
        <v>1</v>
      </c>
      <c r="CL58" s="92">
        <v>1</v>
      </c>
      <c r="CM58" s="7">
        <v>30</v>
      </c>
      <c r="CN58" s="92" t="s">
        <v>109</v>
      </c>
      <c r="CO58" s="7">
        <v>20</v>
      </c>
      <c r="CP58" s="6"/>
      <c r="CQ58" s="93">
        <v>1.5339299776947408</v>
      </c>
      <c r="CR58" s="93">
        <v>10.666666666666666</v>
      </c>
      <c r="CS58" s="93">
        <v>0.14380593540888195</v>
      </c>
      <c r="CT58" s="94">
        <v>20</v>
      </c>
      <c r="CU58" s="6"/>
      <c r="CV58" s="7">
        <v>10</v>
      </c>
      <c r="CW58" s="6"/>
      <c r="CX58" s="94">
        <v>80</v>
      </c>
      <c r="CY58" s="6"/>
      <c r="CZ58" s="7" t="s">
        <v>110</v>
      </c>
      <c r="DA58" s="6"/>
      <c r="DB58" s="92"/>
      <c r="DC58" s="6"/>
      <c r="DD58" s="7" t="s">
        <v>110</v>
      </c>
      <c r="DE58" s="7" t="s">
        <v>108</v>
      </c>
      <c r="DF58" s="7" t="s">
        <v>108</v>
      </c>
      <c r="DG58" s="6"/>
    </row>
    <row r="59" spans="2:111" ht="15.75" thickBot="1" x14ac:dyDescent="0.3">
      <c r="B59" s="13"/>
      <c r="C59" s="14"/>
      <c r="D59" s="48">
        <f>IF(E59="","",MAX($C$7:D58)+1)</f>
        <v>52</v>
      </c>
      <c r="E59" s="87">
        <v>84596</v>
      </c>
      <c r="F59" s="88" t="s">
        <v>163</v>
      </c>
      <c r="G59" s="87" t="s">
        <v>107</v>
      </c>
      <c r="H59" s="87">
        <v>1</v>
      </c>
      <c r="I59" s="87" t="s">
        <v>108</v>
      </c>
      <c r="J59" s="87">
        <v>11500</v>
      </c>
      <c r="K59" s="87">
        <v>0</v>
      </c>
      <c r="L59" s="87">
        <v>12282000</v>
      </c>
      <c r="M59" s="87">
        <v>0</v>
      </c>
      <c r="N59" s="87">
        <v>500</v>
      </c>
      <c r="O59" s="87">
        <v>1000</v>
      </c>
      <c r="P59" s="87">
        <v>0</v>
      </c>
      <c r="Q59" s="89">
        <v>0</v>
      </c>
      <c r="R59" s="89">
        <v>10000</v>
      </c>
      <c r="S59" s="87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 t="s">
        <v>108</v>
      </c>
      <c r="AA59" s="90" t="s">
        <v>108</v>
      </c>
      <c r="AB59" s="90" t="s">
        <v>108</v>
      </c>
      <c r="AC59" s="90" t="s">
        <v>108</v>
      </c>
      <c r="AD59" s="90"/>
      <c r="AE59" s="87">
        <v>28</v>
      </c>
      <c r="AF59" s="87">
        <v>28</v>
      </c>
      <c r="AG59" s="87">
        <v>28</v>
      </c>
      <c r="AH59" s="87">
        <v>28</v>
      </c>
      <c r="AI59" s="87">
        <v>28</v>
      </c>
      <c r="AJ59" s="87">
        <v>28</v>
      </c>
      <c r="AK59" s="87">
        <v>28</v>
      </c>
      <c r="AL59" s="87">
        <v>28</v>
      </c>
      <c r="AM59" s="87">
        <v>28</v>
      </c>
      <c r="AN59" s="87">
        <v>28</v>
      </c>
      <c r="AO59" s="87">
        <v>28</v>
      </c>
      <c r="AP59" s="87">
        <v>28</v>
      </c>
      <c r="AQ59" s="87">
        <v>28</v>
      </c>
      <c r="AR59" s="87">
        <v>28</v>
      </c>
      <c r="AS59" s="87">
        <v>28</v>
      </c>
      <c r="AT59" s="87">
        <v>28</v>
      </c>
      <c r="AU59" s="87">
        <v>28</v>
      </c>
      <c r="AV59" s="87">
        <v>28</v>
      </c>
      <c r="AW59" s="87">
        <v>28</v>
      </c>
      <c r="AX59" s="87">
        <v>28</v>
      </c>
      <c r="AY59" s="87">
        <v>28</v>
      </c>
      <c r="AZ59" s="87">
        <v>28</v>
      </c>
      <c r="BA59" s="87">
        <v>18</v>
      </c>
      <c r="BB59" s="87">
        <v>8</v>
      </c>
      <c r="BC59" s="87">
        <v>8</v>
      </c>
      <c r="BD59" s="87">
        <v>8</v>
      </c>
      <c r="BE59" s="87">
        <v>8</v>
      </c>
      <c r="BF59" s="87">
        <v>8</v>
      </c>
      <c r="BG59" s="87">
        <v>8</v>
      </c>
      <c r="BH59" s="87">
        <v>8</v>
      </c>
      <c r="BI59" s="87">
        <v>8</v>
      </c>
      <c r="BJ59" s="87">
        <v>8</v>
      </c>
      <c r="BK59" s="87">
        <v>4</v>
      </c>
      <c r="BL59" s="87">
        <v>89</v>
      </c>
      <c r="BM59" s="87">
        <v>89</v>
      </c>
      <c r="BN59" s="87">
        <v>89</v>
      </c>
      <c r="BO59" s="87">
        <v>89</v>
      </c>
      <c r="BP59" s="87">
        <v>89</v>
      </c>
      <c r="BQ59" s="87">
        <v>89</v>
      </c>
      <c r="BR59" s="87">
        <v>89</v>
      </c>
      <c r="BS59" s="87">
        <v>89</v>
      </c>
      <c r="BT59" s="87">
        <v>89</v>
      </c>
      <c r="BU59" s="87">
        <v>89</v>
      </c>
      <c r="BV59" s="87">
        <v>89</v>
      </c>
      <c r="BW59" s="87">
        <v>89</v>
      </c>
      <c r="BX59" s="87">
        <v>89</v>
      </c>
      <c r="BY59" s="87">
        <v>89</v>
      </c>
      <c r="BZ59" s="91">
        <v>89</v>
      </c>
      <c r="CA59" s="18"/>
      <c r="CB59" s="10"/>
      <c r="CC59" s="11"/>
      <c r="CD59" s="6"/>
      <c r="CE59" s="14"/>
      <c r="CF59" s="6"/>
      <c r="CG59" s="7">
        <v>9.9999999999999995E-7</v>
      </c>
      <c r="CH59" s="7">
        <v>0</v>
      </c>
      <c r="CI59" s="7">
        <v>1</v>
      </c>
      <c r="CJ59" s="7">
        <v>1</v>
      </c>
      <c r="CK59" s="92">
        <v>1</v>
      </c>
      <c r="CL59" s="92">
        <v>1</v>
      </c>
      <c r="CM59" s="7">
        <v>30</v>
      </c>
      <c r="CN59" s="92" t="s">
        <v>109</v>
      </c>
      <c r="CO59" s="7">
        <v>20</v>
      </c>
      <c r="CP59" s="6"/>
      <c r="CQ59" s="93">
        <v>31.583326866365937</v>
      </c>
      <c r="CR59" s="93">
        <v>75.277777777777771</v>
      </c>
      <c r="CS59" s="93">
        <v>0.41955710966390181</v>
      </c>
      <c r="CT59" s="94">
        <v>20</v>
      </c>
      <c r="CU59" s="6"/>
      <c r="CV59" s="7">
        <v>0</v>
      </c>
      <c r="CW59" s="6"/>
      <c r="CX59" s="94">
        <v>70</v>
      </c>
      <c r="CY59" s="6"/>
      <c r="CZ59" s="7" t="s">
        <v>110</v>
      </c>
      <c r="DA59" s="6"/>
      <c r="DB59" s="92"/>
      <c r="DC59" s="6"/>
      <c r="DD59" s="7" t="s">
        <v>110</v>
      </c>
      <c r="DE59" s="7" t="s">
        <v>108</v>
      </c>
      <c r="DF59" s="7" t="s">
        <v>108</v>
      </c>
      <c r="DG59" s="6"/>
    </row>
    <row r="60" spans="2:111" ht="15.75" thickBot="1" x14ac:dyDescent="0.3">
      <c r="B60" s="13"/>
      <c r="C60" s="14"/>
      <c r="D60" s="48">
        <f>IF(E60="","",MAX($C$7:D59)+1)</f>
        <v>53</v>
      </c>
      <c r="E60" s="87">
        <v>78197</v>
      </c>
      <c r="F60" s="88" t="s">
        <v>164</v>
      </c>
      <c r="G60" s="87" t="s">
        <v>107</v>
      </c>
      <c r="H60" s="87">
        <v>1</v>
      </c>
      <c r="I60" s="87" t="s">
        <v>108</v>
      </c>
      <c r="J60" s="87">
        <v>34500</v>
      </c>
      <c r="K60" s="87">
        <v>3</v>
      </c>
      <c r="L60" s="87">
        <v>2070000</v>
      </c>
      <c r="M60" s="87">
        <v>1</v>
      </c>
      <c r="N60" s="87">
        <v>1500</v>
      </c>
      <c r="O60" s="87">
        <v>3000</v>
      </c>
      <c r="P60" s="87">
        <v>0</v>
      </c>
      <c r="Q60" s="89">
        <v>0</v>
      </c>
      <c r="R60" s="89">
        <v>30000</v>
      </c>
      <c r="S60" s="87">
        <v>0</v>
      </c>
      <c r="T60" s="90">
        <v>0</v>
      </c>
      <c r="U60" s="90">
        <v>0</v>
      </c>
      <c r="V60" s="90">
        <v>0</v>
      </c>
      <c r="W60" s="90">
        <v>0</v>
      </c>
      <c r="X60" s="90">
        <v>0</v>
      </c>
      <c r="Y60" s="90">
        <v>0</v>
      </c>
      <c r="Z60" s="90" t="s">
        <v>108</v>
      </c>
      <c r="AA60" s="90" t="s">
        <v>108</v>
      </c>
      <c r="AB60" s="90" t="s">
        <v>108</v>
      </c>
      <c r="AC60" s="90" t="s">
        <v>108</v>
      </c>
      <c r="AD60" s="90"/>
      <c r="AE60" s="87">
        <v>0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</v>
      </c>
      <c r="AW60" s="87">
        <v>0</v>
      </c>
      <c r="AX60" s="87">
        <v>0</v>
      </c>
      <c r="AY60" s="87">
        <v>0</v>
      </c>
      <c r="AZ60" s="87">
        <v>10</v>
      </c>
      <c r="BA60" s="87">
        <v>5</v>
      </c>
      <c r="BB60" s="87">
        <v>5</v>
      </c>
      <c r="BC60" s="87">
        <v>5</v>
      </c>
      <c r="BD60" s="87">
        <v>5</v>
      </c>
      <c r="BE60" s="87">
        <v>5</v>
      </c>
      <c r="BF60" s="87">
        <v>5</v>
      </c>
      <c r="BG60" s="87">
        <v>5</v>
      </c>
      <c r="BH60" s="87">
        <v>5</v>
      </c>
      <c r="BI60" s="87">
        <v>5</v>
      </c>
      <c r="BJ60" s="87">
        <v>5</v>
      </c>
      <c r="BK60" s="87">
        <v>5</v>
      </c>
      <c r="BL60" s="87">
        <v>5</v>
      </c>
      <c r="BM60" s="87">
        <v>5</v>
      </c>
      <c r="BN60" s="87">
        <v>5</v>
      </c>
      <c r="BO60" s="87">
        <v>5</v>
      </c>
      <c r="BP60" s="87">
        <v>5</v>
      </c>
      <c r="BQ60" s="87">
        <v>5</v>
      </c>
      <c r="BR60" s="87">
        <v>5</v>
      </c>
      <c r="BS60" s="87">
        <v>5</v>
      </c>
      <c r="BT60" s="87">
        <v>5</v>
      </c>
      <c r="BU60" s="87">
        <v>5</v>
      </c>
      <c r="BV60" s="87">
        <v>5</v>
      </c>
      <c r="BW60" s="87">
        <v>5</v>
      </c>
      <c r="BX60" s="87">
        <v>5</v>
      </c>
      <c r="BY60" s="87">
        <v>5</v>
      </c>
      <c r="BZ60" s="91">
        <v>5</v>
      </c>
      <c r="CA60" s="18"/>
      <c r="CB60" s="10"/>
      <c r="CC60" s="11"/>
      <c r="CD60" s="6"/>
      <c r="CE60" s="14"/>
      <c r="CF60" s="6"/>
      <c r="CG60" s="7">
        <v>20</v>
      </c>
      <c r="CH60" s="7">
        <v>10</v>
      </c>
      <c r="CI60" s="7">
        <v>1</v>
      </c>
      <c r="CJ60" s="7">
        <v>1</v>
      </c>
      <c r="CK60" s="92">
        <v>1</v>
      </c>
      <c r="CL60" s="92">
        <v>1</v>
      </c>
      <c r="CM60" s="7">
        <v>30</v>
      </c>
      <c r="CN60" s="92" t="s">
        <v>109</v>
      </c>
      <c r="CO60" s="7">
        <v>20</v>
      </c>
      <c r="CP60" s="6"/>
      <c r="CQ60" s="93">
        <v>0</v>
      </c>
      <c r="CR60" s="93">
        <v>5</v>
      </c>
      <c r="CS60" s="93">
        <v>1</v>
      </c>
      <c r="CT60" s="94">
        <v>0</v>
      </c>
      <c r="CU60" s="6"/>
      <c r="CV60" s="7">
        <v>10</v>
      </c>
      <c r="CW60" s="6"/>
      <c r="CX60" s="94">
        <v>70</v>
      </c>
      <c r="CY60" s="6"/>
      <c r="CZ60" s="7" t="s">
        <v>110</v>
      </c>
      <c r="DA60" s="6"/>
      <c r="DB60" s="92"/>
      <c r="DC60" s="6"/>
      <c r="DD60" s="7" t="s">
        <v>110</v>
      </c>
      <c r="DE60" s="7" t="s">
        <v>108</v>
      </c>
      <c r="DF60" s="7" t="s">
        <v>108</v>
      </c>
      <c r="DG60" s="6"/>
    </row>
    <row r="61" spans="2:111" ht="15.75" thickBot="1" x14ac:dyDescent="0.3">
      <c r="B61" s="13"/>
      <c r="C61" s="14"/>
      <c r="D61" s="48">
        <f>IF(E61="","",MAX($C$7:D60)+1)</f>
        <v>54</v>
      </c>
      <c r="E61" s="87">
        <v>84613</v>
      </c>
      <c r="F61" s="88" t="s">
        <v>165</v>
      </c>
      <c r="G61" s="87" t="s">
        <v>107</v>
      </c>
      <c r="H61" s="87">
        <v>1</v>
      </c>
      <c r="I61" s="87" t="s">
        <v>108</v>
      </c>
      <c r="J61" s="87">
        <v>229999.99999999997</v>
      </c>
      <c r="K61" s="87">
        <v>0</v>
      </c>
      <c r="L61" s="87">
        <v>7819999.9999999991</v>
      </c>
      <c r="M61" s="87">
        <v>1</v>
      </c>
      <c r="N61" s="87">
        <v>10000</v>
      </c>
      <c r="O61" s="87">
        <v>20000</v>
      </c>
      <c r="P61" s="87">
        <v>0</v>
      </c>
      <c r="Q61" s="89">
        <v>0</v>
      </c>
      <c r="R61" s="89">
        <v>200000</v>
      </c>
      <c r="S61" s="87">
        <v>0</v>
      </c>
      <c r="T61" s="90">
        <v>0</v>
      </c>
      <c r="U61" s="90">
        <v>0</v>
      </c>
      <c r="V61" s="90">
        <v>0</v>
      </c>
      <c r="W61" s="90">
        <v>0</v>
      </c>
      <c r="X61" s="90">
        <v>0</v>
      </c>
      <c r="Y61" s="90">
        <v>0</v>
      </c>
      <c r="Z61" s="90" t="s">
        <v>108</v>
      </c>
      <c r="AA61" s="90" t="s">
        <v>108</v>
      </c>
      <c r="AB61" s="90" t="s">
        <v>108</v>
      </c>
      <c r="AC61" s="90" t="s">
        <v>108</v>
      </c>
      <c r="AD61" s="90"/>
      <c r="AE61" s="87">
        <v>4</v>
      </c>
      <c r="AF61" s="87">
        <v>4</v>
      </c>
      <c r="AG61" s="87">
        <v>4</v>
      </c>
      <c r="AH61" s="87">
        <v>4</v>
      </c>
      <c r="AI61" s="87">
        <v>3</v>
      </c>
      <c r="AJ61" s="87">
        <v>3</v>
      </c>
      <c r="AK61" s="87">
        <v>3</v>
      </c>
      <c r="AL61" s="87">
        <v>3</v>
      </c>
      <c r="AM61" s="87">
        <v>3</v>
      </c>
      <c r="AN61" s="87">
        <v>3</v>
      </c>
      <c r="AO61" s="87">
        <v>3</v>
      </c>
      <c r="AP61" s="87">
        <v>2</v>
      </c>
      <c r="AQ61" s="87">
        <v>2</v>
      </c>
      <c r="AR61" s="87">
        <v>2</v>
      </c>
      <c r="AS61" s="87">
        <v>2</v>
      </c>
      <c r="AT61" s="87">
        <v>2</v>
      </c>
      <c r="AU61" s="87">
        <v>2</v>
      </c>
      <c r="AV61" s="87">
        <v>5</v>
      </c>
      <c r="AW61" s="87">
        <v>5</v>
      </c>
      <c r="AX61" s="87">
        <v>5</v>
      </c>
      <c r="AY61" s="87">
        <v>4</v>
      </c>
      <c r="AZ61" s="87">
        <v>4</v>
      </c>
      <c r="BA61" s="87">
        <v>4</v>
      </c>
      <c r="BB61" s="87">
        <v>3</v>
      </c>
      <c r="BC61" s="87">
        <v>3</v>
      </c>
      <c r="BD61" s="87">
        <v>3</v>
      </c>
      <c r="BE61" s="87">
        <v>3</v>
      </c>
      <c r="BF61" s="87">
        <v>2</v>
      </c>
      <c r="BG61" s="87">
        <v>2</v>
      </c>
      <c r="BH61" s="87">
        <v>2</v>
      </c>
      <c r="BI61" s="87">
        <v>4</v>
      </c>
      <c r="BJ61" s="87">
        <v>4</v>
      </c>
      <c r="BK61" s="87">
        <v>4</v>
      </c>
      <c r="BL61" s="87">
        <v>4</v>
      </c>
      <c r="BM61" s="87">
        <v>4</v>
      </c>
      <c r="BN61" s="87">
        <v>4</v>
      </c>
      <c r="BO61" s="87">
        <v>4</v>
      </c>
      <c r="BP61" s="87">
        <v>4</v>
      </c>
      <c r="BQ61" s="87">
        <v>3</v>
      </c>
      <c r="BR61" s="87">
        <v>3</v>
      </c>
      <c r="BS61" s="87">
        <v>3</v>
      </c>
      <c r="BT61" s="87">
        <v>3</v>
      </c>
      <c r="BU61" s="87">
        <v>3</v>
      </c>
      <c r="BV61" s="87">
        <v>3</v>
      </c>
      <c r="BW61" s="87">
        <v>3</v>
      </c>
      <c r="BX61" s="87">
        <v>2</v>
      </c>
      <c r="BY61" s="87">
        <v>2</v>
      </c>
      <c r="BZ61" s="91">
        <v>1</v>
      </c>
      <c r="CA61" s="18"/>
      <c r="CB61" s="10"/>
      <c r="CC61" s="11"/>
      <c r="CD61" s="6"/>
      <c r="CE61" s="14"/>
      <c r="CF61" s="6"/>
      <c r="CG61" s="7">
        <v>9.9999999999999995E-7</v>
      </c>
      <c r="CH61" s="7">
        <v>0</v>
      </c>
      <c r="CI61" s="7">
        <v>1</v>
      </c>
      <c r="CJ61" s="7">
        <v>1</v>
      </c>
      <c r="CK61" s="92">
        <v>1</v>
      </c>
      <c r="CL61" s="92">
        <v>1</v>
      </c>
      <c r="CM61" s="7">
        <v>30</v>
      </c>
      <c r="CN61" s="92" t="s">
        <v>109</v>
      </c>
      <c r="CO61" s="7">
        <v>20</v>
      </c>
      <c r="CP61" s="6"/>
      <c r="CQ61" s="93">
        <v>0.87820375202190959</v>
      </c>
      <c r="CR61" s="93">
        <v>3.2222222222222223</v>
      </c>
      <c r="CS61" s="93">
        <v>0.27254599200679952</v>
      </c>
      <c r="CT61" s="94">
        <v>20</v>
      </c>
      <c r="CU61" s="6"/>
      <c r="CV61" s="7">
        <v>10</v>
      </c>
      <c r="CW61" s="6"/>
      <c r="CX61" s="94">
        <v>80</v>
      </c>
      <c r="CY61" s="6"/>
      <c r="CZ61" s="7" t="s">
        <v>110</v>
      </c>
      <c r="DA61" s="6"/>
      <c r="DB61" s="92"/>
      <c r="DC61" s="6"/>
      <c r="DD61" s="7" t="s">
        <v>110</v>
      </c>
      <c r="DE61" s="7" t="s">
        <v>108</v>
      </c>
      <c r="DF61" s="7" t="s">
        <v>108</v>
      </c>
      <c r="DG61" s="6"/>
    </row>
    <row r="62" spans="2:111" ht="15.75" thickBot="1" x14ac:dyDescent="0.3">
      <c r="B62" s="13"/>
      <c r="C62" s="14"/>
      <c r="D62" s="48">
        <f>IF(E62="","",MAX($C$7:D61)+1)</f>
        <v>55</v>
      </c>
      <c r="E62" s="87">
        <v>84514</v>
      </c>
      <c r="F62" s="88" t="s">
        <v>166</v>
      </c>
      <c r="G62" s="87" t="s">
        <v>107</v>
      </c>
      <c r="H62" s="87">
        <v>1</v>
      </c>
      <c r="I62" s="87" t="s">
        <v>108</v>
      </c>
      <c r="J62" s="87">
        <v>11500</v>
      </c>
      <c r="K62" s="87">
        <v>0</v>
      </c>
      <c r="L62" s="87">
        <v>4818500</v>
      </c>
      <c r="M62" s="87">
        <v>1</v>
      </c>
      <c r="N62" s="87">
        <v>500</v>
      </c>
      <c r="O62" s="87">
        <v>1000</v>
      </c>
      <c r="P62" s="87">
        <v>0</v>
      </c>
      <c r="Q62" s="89">
        <v>0</v>
      </c>
      <c r="R62" s="89">
        <v>10000</v>
      </c>
      <c r="S62" s="87">
        <v>0</v>
      </c>
      <c r="T62" s="90">
        <v>0</v>
      </c>
      <c r="U62" s="90">
        <v>0</v>
      </c>
      <c r="V62" s="90">
        <v>0</v>
      </c>
      <c r="W62" s="90">
        <v>0</v>
      </c>
      <c r="X62" s="90">
        <v>0</v>
      </c>
      <c r="Y62" s="90">
        <v>0</v>
      </c>
      <c r="Z62" s="90" t="s">
        <v>108</v>
      </c>
      <c r="AA62" s="90" t="s">
        <v>108</v>
      </c>
      <c r="AB62" s="90" t="s">
        <v>108</v>
      </c>
      <c r="AC62" s="90" t="s">
        <v>108</v>
      </c>
      <c r="AD62" s="90"/>
      <c r="AE62" s="87">
        <v>100</v>
      </c>
      <c r="AF62" s="87">
        <v>100</v>
      </c>
      <c r="AG62" s="87">
        <v>100</v>
      </c>
      <c r="AH62" s="87">
        <v>100</v>
      </c>
      <c r="AI62" s="87">
        <v>78</v>
      </c>
      <c r="AJ62" s="87">
        <v>78</v>
      </c>
      <c r="AK62" s="87">
        <v>78</v>
      </c>
      <c r="AL62" s="87">
        <v>78</v>
      </c>
      <c r="AM62" s="87">
        <v>78</v>
      </c>
      <c r="AN62" s="87">
        <v>74</v>
      </c>
      <c r="AO62" s="87">
        <v>74</v>
      </c>
      <c r="AP62" s="87">
        <v>74</v>
      </c>
      <c r="AQ62" s="87">
        <v>74</v>
      </c>
      <c r="AR62" s="87">
        <v>74</v>
      </c>
      <c r="AS62" s="87">
        <v>74</v>
      </c>
      <c r="AT62" s="87">
        <v>74</v>
      </c>
      <c r="AU62" s="87">
        <v>74</v>
      </c>
      <c r="AV62" s="87">
        <v>72</v>
      </c>
      <c r="AW62" s="87">
        <v>72</v>
      </c>
      <c r="AX62" s="87">
        <v>72</v>
      </c>
      <c r="AY62" s="87">
        <v>54</v>
      </c>
      <c r="AZ62" s="87">
        <v>54</v>
      </c>
      <c r="BA62" s="87">
        <v>54</v>
      </c>
      <c r="BB62" s="87">
        <v>48</v>
      </c>
      <c r="BC62" s="87">
        <v>48</v>
      </c>
      <c r="BD62" s="87">
        <v>48</v>
      </c>
      <c r="BE62" s="87">
        <v>48</v>
      </c>
      <c r="BF62" s="87">
        <v>36</v>
      </c>
      <c r="BG62" s="87">
        <v>36</v>
      </c>
      <c r="BH62" s="87">
        <v>36</v>
      </c>
      <c r="BI62" s="87">
        <v>35</v>
      </c>
      <c r="BJ62" s="87">
        <v>35</v>
      </c>
      <c r="BK62" s="87">
        <v>35</v>
      </c>
      <c r="BL62" s="87">
        <v>35</v>
      </c>
      <c r="BM62" s="87">
        <v>35</v>
      </c>
      <c r="BN62" s="87">
        <v>35</v>
      </c>
      <c r="BO62" s="87">
        <v>35</v>
      </c>
      <c r="BP62" s="87">
        <v>35</v>
      </c>
      <c r="BQ62" s="87">
        <v>35</v>
      </c>
      <c r="BR62" s="87">
        <v>35</v>
      </c>
      <c r="BS62" s="87">
        <v>35</v>
      </c>
      <c r="BT62" s="87">
        <v>35</v>
      </c>
      <c r="BU62" s="87">
        <v>35</v>
      </c>
      <c r="BV62" s="87">
        <v>35</v>
      </c>
      <c r="BW62" s="87">
        <v>35</v>
      </c>
      <c r="BX62" s="87">
        <v>35</v>
      </c>
      <c r="BY62" s="87">
        <v>35</v>
      </c>
      <c r="BZ62" s="91">
        <v>34</v>
      </c>
      <c r="CA62" s="18"/>
      <c r="CB62" s="10"/>
      <c r="CC62" s="11"/>
      <c r="CD62" s="6"/>
      <c r="CE62" s="14"/>
      <c r="CF62" s="6"/>
      <c r="CG62" s="7">
        <v>9.9999999999999995E-7</v>
      </c>
      <c r="CH62" s="7">
        <v>0</v>
      </c>
      <c r="CI62" s="7">
        <v>1</v>
      </c>
      <c r="CJ62" s="7">
        <v>1</v>
      </c>
      <c r="CK62" s="92">
        <v>1</v>
      </c>
      <c r="CL62" s="92">
        <v>1</v>
      </c>
      <c r="CM62" s="7">
        <v>30</v>
      </c>
      <c r="CN62" s="92" t="s">
        <v>109</v>
      </c>
      <c r="CO62" s="7">
        <v>20</v>
      </c>
      <c r="CP62" s="6"/>
      <c r="CQ62" s="93">
        <v>0.23570226039551584</v>
      </c>
      <c r="CR62" s="93">
        <v>34.944444444444443</v>
      </c>
      <c r="CS62" s="93">
        <v>6.7450567362786727E-3</v>
      </c>
      <c r="CT62" s="94">
        <v>20</v>
      </c>
      <c r="CU62" s="6"/>
      <c r="CV62" s="7">
        <v>10</v>
      </c>
      <c r="CW62" s="6"/>
      <c r="CX62" s="94">
        <v>80</v>
      </c>
      <c r="CY62" s="6"/>
      <c r="CZ62" s="7" t="s">
        <v>110</v>
      </c>
      <c r="DA62" s="6"/>
      <c r="DB62" s="92"/>
      <c r="DC62" s="6"/>
      <c r="DD62" s="7" t="s">
        <v>110</v>
      </c>
      <c r="DE62" s="7" t="s">
        <v>108</v>
      </c>
      <c r="DF62" s="7" t="s">
        <v>108</v>
      </c>
      <c r="DG62" s="6"/>
    </row>
    <row r="63" spans="2:111" ht="15.75" thickBot="1" x14ac:dyDescent="0.3">
      <c r="B63" s="13"/>
      <c r="C63" s="14"/>
      <c r="D63" s="48">
        <f>IF(E63="","",MAX($C$7:D62)+1)</f>
        <v>56</v>
      </c>
      <c r="E63" s="87">
        <v>9304</v>
      </c>
      <c r="F63" s="88" t="s">
        <v>167</v>
      </c>
      <c r="G63" s="87" t="s">
        <v>107</v>
      </c>
      <c r="H63" s="87">
        <v>1</v>
      </c>
      <c r="I63" s="87" t="s">
        <v>108</v>
      </c>
      <c r="J63" s="87">
        <v>17250</v>
      </c>
      <c r="K63" s="87">
        <v>0</v>
      </c>
      <c r="L63" s="87">
        <v>9142500</v>
      </c>
      <c r="M63" s="87">
        <v>1</v>
      </c>
      <c r="N63" s="87">
        <v>750</v>
      </c>
      <c r="O63" s="87">
        <v>1500</v>
      </c>
      <c r="P63" s="87">
        <v>0</v>
      </c>
      <c r="Q63" s="89">
        <v>0</v>
      </c>
      <c r="R63" s="89">
        <v>15000</v>
      </c>
      <c r="S63" s="87">
        <v>0</v>
      </c>
      <c r="T63" s="90">
        <v>0</v>
      </c>
      <c r="U63" s="90">
        <v>0</v>
      </c>
      <c r="V63" s="90">
        <v>0</v>
      </c>
      <c r="W63" s="90">
        <v>0</v>
      </c>
      <c r="X63" s="90">
        <v>0</v>
      </c>
      <c r="Y63" s="90">
        <v>0</v>
      </c>
      <c r="Z63" s="90" t="s">
        <v>108</v>
      </c>
      <c r="AA63" s="90" t="s">
        <v>108</v>
      </c>
      <c r="AB63" s="90" t="s">
        <v>108</v>
      </c>
      <c r="AC63" s="90" t="s">
        <v>108</v>
      </c>
      <c r="AD63" s="90"/>
      <c r="AE63" s="87">
        <v>4</v>
      </c>
      <c r="AF63" s="87">
        <v>4</v>
      </c>
      <c r="AG63" s="87">
        <v>4</v>
      </c>
      <c r="AH63" s="87">
        <v>4</v>
      </c>
      <c r="AI63" s="87">
        <v>2</v>
      </c>
      <c r="AJ63" s="87">
        <v>2</v>
      </c>
      <c r="AK63" s="87">
        <v>2</v>
      </c>
      <c r="AL63" s="87">
        <v>2</v>
      </c>
      <c r="AM63" s="87">
        <v>2</v>
      </c>
      <c r="AN63" s="87">
        <v>0</v>
      </c>
      <c r="AO63" s="87">
        <v>0</v>
      </c>
      <c r="AP63" s="87">
        <v>0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</v>
      </c>
      <c r="AW63" s="87">
        <v>0</v>
      </c>
      <c r="AX63" s="87">
        <v>0</v>
      </c>
      <c r="AY63" s="87">
        <v>0</v>
      </c>
      <c r="AZ63" s="87">
        <v>0</v>
      </c>
      <c r="BA63" s="87">
        <v>0</v>
      </c>
      <c r="BB63" s="87">
        <v>60</v>
      </c>
      <c r="BC63" s="87">
        <v>60</v>
      </c>
      <c r="BD63" s="87">
        <v>60</v>
      </c>
      <c r="BE63" s="87">
        <v>60</v>
      </c>
      <c r="BF63" s="87">
        <v>60</v>
      </c>
      <c r="BG63" s="87">
        <v>60</v>
      </c>
      <c r="BH63" s="87">
        <v>60</v>
      </c>
      <c r="BI63" s="87">
        <v>60</v>
      </c>
      <c r="BJ63" s="87">
        <v>60</v>
      </c>
      <c r="BK63" s="87">
        <v>60</v>
      </c>
      <c r="BL63" s="87">
        <v>45</v>
      </c>
      <c r="BM63" s="87">
        <v>45</v>
      </c>
      <c r="BN63" s="87">
        <v>45</v>
      </c>
      <c r="BO63" s="87">
        <v>45</v>
      </c>
      <c r="BP63" s="87">
        <v>45</v>
      </c>
      <c r="BQ63" s="87">
        <v>45</v>
      </c>
      <c r="BR63" s="87">
        <v>45</v>
      </c>
      <c r="BS63" s="87">
        <v>45</v>
      </c>
      <c r="BT63" s="87">
        <v>45</v>
      </c>
      <c r="BU63" s="87">
        <v>45</v>
      </c>
      <c r="BV63" s="87">
        <v>45</v>
      </c>
      <c r="BW63" s="87">
        <v>45</v>
      </c>
      <c r="BX63" s="87">
        <v>45</v>
      </c>
      <c r="BY63" s="87">
        <v>45</v>
      </c>
      <c r="BZ63" s="91">
        <v>35</v>
      </c>
      <c r="CA63" s="18"/>
      <c r="CB63" s="10"/>
      <c r="CC63" s="11"/>
      <c r="CD63" s="6"/>
      <c r="CE63" s="14"/>
      <c r="CF63" s="6"/>
      <c r="CG63" s="7">
        <v>9.9999999999999995E-7</v>
      </c>
      <c r="CH63" s="7">
        <v>0</v>
      </c>
      <c r="CI63" s="7">
        <v>1</v>
      </c>
      <c r="CJ63" s="7">
        <v>1</v>
      </c>
      <c r="CK63" s="92">
        <v>1</v>
      </c>
      <c r="CL63" s="92">
        <v>1</v>
      </c>
      <c r="CM63" s="7">
        <v>30</v>
      </c>
      <c r="CN63" s="92" t="s">
        <v>109</v>
      </c>
      <c r="CO63" s="7">
        <v>20</v>
      </c>
      <c r="CP63" s="6"/>
      <c r="CQ63" s="93">
        <v>6.4486407343145951</v>
      </c>
      <c r="CR63" s="93">
        <v>46.944444444444443</v>
      </c>
      <c r="CS63" s="93">
        <v>0.13736749493214523</v>
      </c>
      <c r="CT63" s="94">
        <v>20</v>
      </c>
      <c r="CU63" s="6"/>
      <c r="CV63" s="7">
        <v>10</v>
      </c>
      <c r="CW63" s="6"/>
      <c r="CX63" s="94">
        <v>80</v>
      </c>
      <c r="CY63" s="6"/>
      <c r="CZ63" s="7" t="s">
        <v>110</v>
      </c>
      <c r="DA63" s="6"/>
      <c r="DB63" s="92"/>
      <c r="DC63" s="6"/>
      <c r="DD63" s="7" t="s">
        <v>110</v>
      </c>
      <c r="DE63" s="7" t="s">
        <v>108</v>
      </c>
      <c r="DF63" s="7" t="s">
        <v>108</v>
      </c>
      <c r="DG63" s="6"/>
    </row>
    <row r="64" spans="2:111" ht="15.75" thickBot="1" x14ac:dyDescent="0.3">
      <c r="B64" s="13"/>
      <c r="C64" s="14"/>
      <c r="D64" s="48">
        <f>IF(E64="","",MAX($C$7:D63)+1)</f>
        <v>57</v>
      </c>
      <c r="E64" s="87">
        <v>13227</v>
      </c>
      <c r="F64" s="88" t="s">
        <v>168</v>
      </c>
      <c r="G64" s="87" t="s">
        <v>107</v>
      </c>
      <c r="H64" s="87">
        <v>1</v>
      </c>
      <c r="I64" s="87" t="s">
        <v>108</v>
      </c>
      <c r="J64" s="87">
        <v>643850.5</v>
      </c>
      <c r="K64" s="87">
        <v>0</v>
      </c>
      <c r="L64" s="87">
        <v>22534767.5</v>
      </c>
      <c r="M64" s="87">
        <v>1</v>
      </c>
      <c r="N64" s="87">
        <v>27993.5</v>
      </c>
      <c r="O64" s="87">
        <v>55987</v>
      </c>
      <c r="P64" s="87">
        <v>0</v>
      </c>
      <c r="Q64" s="89">
        <v>0</v>
      </c>
      <c r="R64" s="89">
        <v>559870</v>
      </c>
      <c r="S64" s="87">
        <v>0</v>
      </c>
      <c r="T64" s="90">
        <v>0</v>
      </c>
      <c r="U64" s="90">
        <v>0</v>
      </c>
      <c r="V64" s="90">
        <v>0</v>
      </c>
      <c r="W64" s="90">
        <v>0</v>
      </c>
      <c r="X64" s="90">
        <v>0</v>
      </c>
      <c r="Y64" s="90">
        <v>0</v>
      </c>
      <c r="Z64" s="90" t="s">
        <v>108</v>
      </c>
      <c r="AA64" s="90" t="s">
        <v>108</v>
      </c>
      <c r="AB64" s="90" t="s">
        <v>108</v>
      </c>
      <c r="AC64" s="90" t="s">
        <v>108</v>
      </c>
      <c r="AD64" s="90"/>
      <c r="AE64" s="87">
        <v>0</v>
      </c>
      <c r="AF64" s="87">
        <v>0</v>
      </c>
      <c r="AG64" s="87">
        <v>0</v>
      </c>
      <c r="AH64" s="87">
        <v>0</v>
      </c>
      <c r="AI64" s="87">
        <v>0</v>
      </c>
      <c r="AJ64" s="87">
        <v>0</v>
      </c>
      <c r="AK64" s="87">
        <v>0</v>
      </c>
      <c r="AL64" s="87">
        <v>0</v>
      </c>
      <c r="AM64" s="87">
        <v>4</v>
      </c>
      <c r="AN64" s="87">
        <v>4</v>
      </c>
      <c r="AO64" s="87">
        <v>4</v>
      </c>
      <c r="AP64" s="87">
        <v>4</v>
      </c>
      <c r="AQ64" s="87">
        <v>4</v>
      </c>
      <c r="AR64" s="87">
        <v>4</v>
      </c>
      <c r="AS64" s="87">
        <v>4</v>
      </c>
      <c r="AT64" s="87">
        <v>4</v>
      </c>
      <c r="AU64" s="87">
        <v>4</v>
      </c>
      <c r="AV64" s="87">
        <v>4</v>
      </c>
      <c r="AW64" s="87">
        <v>4</v>
      </c>
      <c r="AX64" s="87">
        <v>4</v>
      </c>
      <c r="AY64" s="87">
        <v>4</v>
      </c>
      <c r="AZ64" s="87">
        <v>4</v>
      </c>
      <c r="BA64" s="87">
        <v>4</v>
      </c>
      <c r="BB64" s="87">
        <v>4</v>
      </c>
      <c r="BC64" s="87">
        <v>4</v>
      </c>
      <c r="BD64" s="87">
        <v>4</v>
      </c>
      <c r="BE64" s="87">
        <v>4</v>
      </c>
      <c r="BF64" s="87">
        <v>4</v>
      </c>
      <c r="BG64" s="87">
        <v>3</v>
      </c>
      <c r="BH64" s="87">
        <v>3</v>
      </c>
      <c r="BI64" s="87">
        <v>3</v>
      </c>
      <c r="BJ64" s="87">
        <v>3</v>
      </c>
      <c r="BK64" s="87">
        <v>3</v>
      </c>
      <c r="BL64" s="87">
        <v>3</v>
      </c>
      <c r="BM64" s="87">
        <v>3</v>
      </c>
      <c r="BN64" s="87">
        <v>3</v>
      </c>
      <c r="BO64" s="87">
        <v>3</v>
      </c>
      <c r="BP64" s="87">
        <v>3</v>
      </c>
      <c r="BQ64" s="87">
        <v>3</v>
      </c>
      <c r="BR64" s="87">
        <v>3</v>
      </c>
      <c r="BS64" s="87">
        <v>3</v>
      </c>
      <c r="BT64" s="87">
        <v>3</v>
      </c>
      <c r="BU64" s="87">
        <v>3</v>
      </c>
      <c r="BV64" s="87">
        <v>3</v>
      </c>
      <c r="BW64" s="87">
        <v>3</v>
      </c>
      <c r="BX64" s="87">
        <v>3</v>
      </c>
      <c r="BY64" s="87">
        <v>3</v>
      </c>
      <c r="BZ64" s="91">
        <v>2</v>
      </c>
      <c r="CA64" s="18"/>
      <c r="CB64" s="10"/>
      <c r="CC64" s="11"/>
      <c r="CD64" s="6"/>
      <c r="CE64" s="14"/>
      <c r="CF64" s="6"/>
      <c r="CG64" s="7">
        <v>9.9999999999999995E-7</v>
      </c>
      <c r="CH64" s="7">
        <v>0</v>
      </c>
      <c r="CI64" s="7">
        <v>1</v>
      </c>
      <c r="CJ64" s="7">
        <v>1</v>
      </c>
      <c r="CK64" s="92">
        <v>1</v>
      </c>
      <c r="CL64" s="92">
        <v>1</v>
      </c>
      <c r="CM64" s="7">
        <v>30</v>
      </c>
      <c r="CN64" s="92" t="s">
        <v>109</v>
      </c>
      <c r="CO64" s="7">
        <v>20</v>
      </c>
      <c r="CP64" s="6"/>
      <c r="CQ64" s="93">
        <v>0.23570226039551584</v>
      </c>
      <c r="CR64" s="93">
        <v>2.9444444444444446</v>
      </c>
      <c r="CS64" s="93">
        <v>8.0049824285269522E-2</v>
      </c>
      <c r="CT64" s="94">
        <v>20</v>
      </c>
      <c r="CU64" s="6"/>
      <c r="CV64" s="7">
        <v>10</v>
      </c>
      <c r="CW64" s="6"/>
      <c r="CX64" s="94">
        <v>80</v>
      </c>
      <c r="CY64" s="6"/>
      <c r="CZ64" s="7" t="s">
        <v>110</v>
      </c>
      <c r="DA64" s="6"/>
      <c r="DB64" s="92"/>
      <c r="DC64" s="6"/>
      <c r="DD64" s="7" t="s">
        <v>110</v>
      </c>
      <c r="DE64" s="7" t="s">
        <v>108</v>
      </c>
      <c r="DF64" s="7" t="s">
        <v>108</v>
      </c>
      <c r="DG64" s="6"/>
    </row>
    <row r="65" spans="2:111" ht="15.75" thickBot="1" x14ac:dyDescent="0.3">
      <c r="B65" s="13"/>
      <c r="C65" s="14"/>
      <c r="D65" s="48">
        <f>IF(E65="","",MAX($C$7:D64)+1)</f>
        <v>58</v>
      </c>
      <c r="E65" s="87">
        <v>13401</v>
      </c>
      <c r="F65" s="88" t="s">
        <v>169</v>
      </c>
      <c r="G65" s="87" t="s">
        <v>107</v>
      </c>
      <c r="H65" s="87">
        <v>1</v>
      </c>
      <c r="I65" s="87" t="s">
        <v>108</v>
      </c>
      <c r="J65" s="87">
        <v>23000</v>
      </c>
      <c r="K65" s="87">
        <v>72</v>
      </c>
      <c r="L65" s="87">
        <v>3197000</v>
      </c>
      <c r="M65" s="87">
        <v>1</v>
      </c>
      <c r="N65" s="87">
        <v>1000</v>
      </c>
      <c r="O65" s="87">
        <v>2000</v>
      </c>
      <c r="P65" s="87">
        <v>0</v>
      </c>
      <c r="Q65" s="89">
        <v>0</v>
      </c>
      <c r="R65" s="89">
        <v>20000</v>
      </c>
      <c r="S65" s="87">
        <v>0</v>
      </c>
      <c r="T65" s="90">
        <v>0</v>
      </c>
      <c r="U65" s="90">
        <v>0</v>
      </c>
      <c r="V65" s="90">
        <v>0</v>
      </c>
      <c r="W65" s="90">
        <v>0</v>
      </c>
      <c r="X65" s="90">
        <v>0</v>
      </c>
      <c r="Y65" s="90">
        <v>0</v>
      </c>
      <c r="Z65" s="90" t="s">
        <v>108</v>
      </c>
      <c r="AA65" s="90" t="s">
        <v>108</v>
      </c>
      <c r="AB65" s="90" t="s">
        <v>108</v>
      </c>
      <c r="AC65" s="90" t="s">
        <v>108</v>
      </c>
      <c r="AD65" s="90"/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20</v>
      </c>
      <c r="BA65" s="87">
        <v>20</v>
      </c>
      <c r="BB65" s="87">
        <v>20</v>
      </c>
      <c r="BC65" s="87">
        <v>20</v>
      </c>
      <c r="BD65" s="87">
        <v>20</v>
      </c>
      <c r="BE65" s="87">
        <v>20</v>
      </c>
      <c r="BF65" s="87">
        <v>20</v>
      </c>
      <c r="BG65" s="87">
        <v>20</v>
      </c>
      <c r="BH65" s="87">
        <v>20</v>
      </c>
      <c r="BI65" s="87">
        <v>20</v>
      </c>
      <c r="BJ65" s="87">
        <v>12</v>
      </c>
      <c r="BK65" s="87">
        <v>12</v>
      </c>
      <c r="BL65" s="87">
        <v>12</v>
      </c>
      <c r="BM65" s="87">
        <v>12</v>
      </c>
      <c r="BN65" s="87">
        <v>12</v>
      </c>
      <c r="BO65" s="87">
        <v>12</v>
      </c>
      <c r="BP65" s="87">
        <v>12</v>
      </c>
      <c r="BQ65" s="87">
        <v>12</v>
      </c>
      <c r="BR65" s="87">
        <v>12</v>
      </c>
      <c r="BS65" s="87">
        <v>12</v>
      </c>
      <c r="BT65" s="87">
        <v>12</v>
      </c>
      <c r="BU65" s="87">
        <v>12</v>
      </c>
      <c r="BV65" s="87">
        <v>12</v>
      </c>
      <c r="BW65" s="87">
        <v>12</v>
      </c>
      <c r="BX65" s="87">
        <v>12</v>
      </c>
      <c r="BY65" s="87">
        <v>12</v>
      </c>
      <c r="BZ65" s="91">
        <v>7</v>
      </c>
      <c r="CA65" s="18"/>
      <c r="CB65" s="10"/>
      <c r="CC65" s="11"/>
      <c r="CD65" s="6"/>
      <c r="CE65" s="14"/>
      <c r="CF65" s="6"/>
      <c r="CG65" s="7">
        <v>1.9305555555555556</v>
      </c>
      <c r="CH65" s="7">
        <v>0</v>
      </c>
      <c r="CI65" s="7">
        <v>1</v>
      </c>
      <c r="CJ65" s="7">
        <v>1</v>
      </c>
      <c r="CK65" s="92">
        <v>1</v>
      </c>
      <c r="CL65" s="92">
        <v>1</v>
      </c>
      <c r="CM65" s="7">
        <v>30</v>
      </c>
      <c r="CN65" s="92" t="s">
        <v>109</v>
      </c>
      <c r="CO65" s="7">
        <v>20</v>
      </c>
      <c r="CP65" s="6"/>
      <c r="CQ65" s="93">
        <v>2.2816402768493496</v>
      </c>
      <c r="CR65" s="93">
        <v>12.166666666666666</v>
      </c>
      <c r="CS65" s="93">
        <v>0.18753207754926163</v>
      </c>
      <c r="CT65" s="94">
        <v>20</v>
      </c>
      <c r="CU65" s="6"/>
      <c r="CV65" s="7">
        <v>10</v>
      </c>
      <c r="CW65" s="6"/>
      <c r="CX65" s="94">
        <v>80</v>
      </c>
      <c r="CY65" s="6"/>
      <c r="CZ65" s="7" t="s">
        <v>110</v>
      </c>
      <c r="DA65" s="6"/>
      <c r="DB65" s="92"/>
      <c r="DC65" s="6"/>
      <c r="DD65" s="7" t="s">
        <v>110</v>
      </c>
      <c r="DE65" s="7" t="s">
        <v>108</v>
      </c>
      <c r="DF65" s="7" t="s">
        <v>108</v>
      </c>
      <c r="DG65" s="6"/>
    </row>
    <row r="66" spans="2:111" ht="15.75" thickBot="1" x14ac:dyDescent="0.3">
      <c r="B66" s="13"/>
      <c r="C66" s="14"/>
      <c r="D66" s="48">
        <f>IF(E66="","",MAX($C$7:D65)+1)</f>
        <v>59</v>
      </c>
      <c r="E66" s="87">
        <v>84569</v>
      </c>
      <c r="F66" s="88" t="s">
        <v>170</v>
      </c>
      <c r="G66" s="87" t="s">
        <v>107</v>
      </c>
      <c r="H66" s="87">
        <v>1</v>
      </c>
      <c r="I66" s="87" t="s">
        <v>108</v>
      </c>
      <c r="J66" s="87">
        <v>17250</v>
      </c>
      <c r="K66" s="87">
        <v>4</v>
      </c>
      <c r="L66" s="87">
        <v>1863000</v>
      </c>
      <c r="M66" s="87">
        <v>1</v>
      </c>
      <c r="N66" s="87">
        <v>750</v>
      </c>
      <c r="O66" s="87">
        <v>1500</v>
      </c>
      <c r="P66" s="87">
        <v>0</v>
      </c>
      <c r="Q66" s="89">
        <v>0</v>
      </c>
      <c r="R66" s="89">
        <v>15000</v>
      </c>
      <c r="S66" s="87">
        <v>0</v>
      </c>
      <c r="T66" s="90">
        <v>0</v>
      </c>
      <c r="U66" s="90">
        <v>0</v>
      </c>
      <c r="V66" s="90">
        <v>0</v>
      </c>
      <c r="W66" s="90">
        <v>0</v>
      </c>
      <c r="X66" s="90">
        <v>0</v>
      </c>
      <c r="Y66" s="90">
        <v>0</v>
      </c>
      <c r="Z66" s="90" t="s">
        <v>108</v>
      </c>
      <c r="AA66" s="90" t="s">
        <v>108</v>
      </c>
      <c r="AB66" s="90" t="s">
        <v>108</v>
      </c>
      <c r="AC66" s="90" t="s">
        <v>108</v>
      </c>
      <c r="AD66" s="90"/>
      <c r="AE66" s="87">
        <v>20</v>
      </c>
      <c r="AF66" s="87">
        <v>20</v>
      </c>
      <c r="AG66" s="87">
        <v>20</v>
      </c>
      <c r="AH66" s="87">
        <v>20</v>
      </c>
      <c r="AI66" s="87">
        <v>10</v>
      </c>
      <c r="AJ66" s="87">
        <v>10</v>
      </c>
      <c r="AK66" s="87">
        <v>10</v>
      </c>
      <c r="AL66" s="87">
        <v>10</v>
      </c>
      <c r="AM66" s="87">
        <v>10</v>
      </c>
      <c r="AN66" s="87">
        <v>10</v>
      </c>
      <c r="AO66" s="87">
        <v>10</v>
      </c>
      <c r="AP66" s="87">
        <v>10</v>
      </c>
      <c r="AQ66" s="87">
        <v>10</v>
      </c>
      <c r="AR66" s="87">
        <v>10</v>
      </c>
      <c r="AS66" s="87">
        <v>10</v>
      </c>
      <c r="AT66" s="87">
        <v>10</v>
      </c>
      <c r="AU66" s="87">
        <v>10</v>
      </c>
      <c r="AV66" s="87">
        <v>10</v>
      </c>
      <c r="AW66" s="87">
        <v>10</v>
      </c>
      <c r="AX66" s="87">
        <v>10</v>
      </c>
      <c r="AY66" s="87">
        <v>10</v>
      </c>
      <c r="AZ66" s="87">
        <v>10</v>
      </c>
      <c r="BA66" s="87">
        <v>10</v>
      </c>
      <c r="BB66" s="87">
        <v>10</v>
      </c>
      <c r="BC66" s="87">
        <v>10</v>
      </c>
      <c r="BD66" s="87">
        <v>10</v>
      </c>
      <c r="BE66" s="87">
        <v>10</v>
      </c>
      <c r="BF66" s="87">
        <v>10</v>
      </c>
      <c r="BG66" s="87">
        <v>10</v>
      </c>
      <c r="BH66" s="87">
        <v>10</v>
      </c>
      <c r="BI66" s="87">
        <v>9</v>
      </c>
      <c r="BJ66" s="87">
        <v>9</v>
      </c>
      <c r="BK66" s="87">
        <v>9</v>
      </c>
      <c r="BL66" s="87">
        <v>9</v>
      </c>
      <c r="BM66" s="87">
        <v>9</v>
      </c>
      <c r="BN66" s="87">
        <v>9</v>
      </c>
      <c r="BO66" s="87">
        <v>9</v>
      </c>
      <c r="BP66" s="87">
        <v>9</v>
      </c>
      <c r="BQ66" s="87">
        <v>9</v>
      </c>
      <c r="BR66" s="87">
        <v>9</v>
      </c>
      <c r="BS66" s="87">
        <v>9</v>
      </c>
      <c r="BT66" s="87">
        <v>9</v>
      </c>
      <c r="BU66" s="87">
        <v>9</v>
      </c>
      <c r="BV66" s="87">
        <v>9</v>
      </c>
      <c r="BW66" s="87">
        <v>9</v>
      </c>
      <c r="BX66" s="87">
        <v>9</v>
      </c>
      <c r="BY66" s="87">
        <v>9</v>
      </c>
      <c r="BZ66" s="91">
        <v>9</v>
      </c>
      <c r="CA66" s="18"/>
      <c r="CB66" s="10"/>
      <c r="CC66" s="11"/>
      <c r="CD66" s="6"/>
      <c r="CE66" s="14"/>
      <c r="CF66" s="6"/>
      <c r="CG66" s="7">
        <v>27</v>
      </c>
      <c r="CH66" s="7">
        <v>20</v>
      </c>
      <c r="CI66" s="7">
        <v>1</v>
      </c>
      <c r="CJ66" s="7">
        <v>1</v>
      </c>
      <c r="CK66" s="92">
        <v>1</v>
      </c>
      <c r="CL66" s="92">
        <v>1</v>
      </c>
      <c r="CM66" s="7">
        <v>30</v>
      </c>
      <c r="CN66" s="92" t="s">
        <v>109</v>
      </c>
      <c r="CO66" s="7">
        <v>20</v>
      </c>
      <c r="CP66" s="6"/>
      <c r="CQ66" s="93">
        <v>0</v>
      </c>
      <c r="CR66" s="93">
        <v>9</v>
      </c>
      <c r="CS66" s="93">
        <v>1</v>
      </c>
      <c r="CT66" s="94">
        <v>0</v>
      </c>
      <c r="CU66" s="6"/>
      <c r="CV66" s="7">
        <v>10</v>
      </c>
      <c r="CW66" s="6"/>
      <c r="CX66" s="94">
        <v>80</v>
      </c>
      <c r="CY66" s="6"/>
      <c r="CZ66" s="7" t="s">
        <v>110</v>
      </c>
      <c r="DA66" s="6"/>
      <c r="DB66" s="92"/>
      <c r="DC66" s="6"/>
      <c r="DD66" s="7" t="s">
        <v>110</v>
      </c>
      <c r="DE66" s="7" t="s">
        <v>108</v>
      </c>
      <c r="DF66" s="7" t="s">
        <v>108</v>
      </c>
      <c r="DG66" s="6"/>
    </row>
    <row r="67" spans="2:111" ht="15.75" thickBot="1" x14ac:dyDescent="0.3">
      <c r="B67" s="13"/>
      <c r="C67" s="14"/>
      <c r="D67" s="48">
        <f>IF(E67="","",MAX($C$7:D66)+1)</f>
        <v>60</v>
      </c>
      <c r="E67" s="87">
        <v>87484</v>
      </c>
      <c r="F67" s="88" t="s">
        <v>171</v>
      </c>
      <c r="G67" s="87" t="s">
        <v>107</v>
      </c>
      <c r="H67" s="87">
        <v>1</v>
      </c>
      <c r="I67" s="87" t="s">
        <v>108</v>
      </c>
      <c r="J67" s="87">
        <v>206999.99999999997</v>
      </c>
      <c r="K67" s="87">
        <v>0</v>
      </c>
      <c r="L67" s="87">
        <v>6830999.9999999991</v>
      </c>
      <c r="M67" s="87">
        <v>0</v>
      </c>
      <c r="N67" s="87">
        <v>9000</v>
      </c>
      <c r="O67" s="87">
        <v>18000</v>
      </c>
      <c r="P67" s="87">
        <v>0</v>
      </c>
      <c r="Q67" s="89">
        <v>0</v>
      </c>
      <c r="R67" s="89">
        <v>180000</v>
      </c>
      <c r="S67" s="87">
        <v>0</v>
      </c>
      <c r="T67" s="90">
        <v>0</v>
      </c>
      <c r="U67" s="90">
        <v>0</v>
      </c>
      <c r="V67" s="90">
        <v>0</v>
      </c>
      <c r="W67" s="90">
        <v>0</v>
      </c>
      <c r="X67" s="90">
        <v>0</v>
      </c>
      <c r="Y67" s="90">
        <v>0</v>
      </c>
      <c r="Z67" s="90" t="s">
        <v>108</v>
      </c>
      <c r="AA67" s="90" t="s">
        <v>108</v>
      </c>
      <c r="AB67" s="90" t="s">
        <v>108</v>
      </c>
      <c r="AC67" s="90" t="s">
        <v>108</v>
      </c>
      <c r="AD67" s="90"/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4</v>
      </c>
      <c r="AW67" s="87">
        <v>4</v>
      </c>
      <c r="AX67" s="87">
        <v>4</v>
      </c>
      <c r="AY67" s="87">
        <v>4</v>
      </c>
      <c r="AZ67" s="87">
        <v>4</v>
      </c>
      <c r="BA67" s="87">
        <v>4</v>
      </c>
      <c r="BB67" s="87">
        <v>4</v>
      </c>
      <c r="BC67" s="87">
        <v>4</v>
      </c>
      <c r="BD67" s="87">
        <v>4</v>
      </c>
      <c r="BE67" s="87">
        <v>4</v>
      </c>
      <c r="BF67" s="87">
        <v>4</v>
      </c>
      <c r="BG67" s="87">
        <v>4</v>
      </c>
      <c r="BH67" s="87">
        <v>4</v>
      </c>
      <c r="BI67" s="87">
        <v>3</v>
      </c>
      <c r="BJ67" s="87">
        <v>3</v>
      </c>
      <c r="BK67" s="87">
        <v>3</v>
      </c>
      <c r="BL67" s="87">
        <v>3</v>
      </c>
      <c r="BM67" s="87">
        <v>3</v>
      </c>
      <c r="BN67" s="87">
        <v>3</v>
      </c>
      <c r="BO67" s="87">
        <v>3</v>
      </c>
      <c r="BP67" s="87">
        <v>3</v>
      </c>
      <c r="BQ67" s="87">
        <v>3</v>
      </c>
      <c r="BR67" s="87">
        <v>3</v>
      </c>
      <c r="BS67" s="87">
        <v>3</v>
      </c>
      <c r="BT67" s="87">
        <v>3</v>
      </c>
      <c r="BU67" s="87">
        <v>3</v>
      </c>
      <c r="BV67" s="87">
        <v>3</v>
      </c>
      <c r="BW67" s="87">
        <v>3</v>
      </c>
      <c r="BX67" s="87">
        <v>2</v>
      </c>
      <c r="BY67" s="87">
        <v>2</v>
      </c>
      <c r="BZ67" s="91">
        <v>2</v>
      </c>
      <c r="CA67" s="18"/>
      <c r="CB67" s="10"/>
      <c r="CC67" s="11"/>
      <c r="CD67" s="6"/>
      <c r="CE67" s="14"/>
      <c r="CF67" s="6"/>
      <c r="CG67" s="7">
        <v>9.9999999999999995E-7</v>
      </c>
      <c r="CH67" s="7">
        <v>0</v>
      </c>
      <c r="CI67" s="7">
        <v>1</v>
      </c>
      <c r="CJ67" s="7">
        <v>1</v>
      </c>
      <c r="CK67" s="92">
        <v>1</v>
      </c>
      <c r="CL67" s="92">
        <v>1</v>
      </c>
      <c r="CM67" s="7">
        <v>30</v>
      </c>
      <c r="CN67" s="92" t="s">
        <v>109</v>
      </c>
      <c r="CO67" s="7">
        <v>20</v>
      </c>
      <c r="CP67" s="6"/>
      <c r="CQ67" s="93">
        <v>0.38348249442368521</v>
      </c>
      <c r="CR67" s="93">
        <v>2.8333333333333335</v>
      </c>
      <c r="CS67" s="93">
        <v>0.13534676273777124</v>
      </c>
      <c r="CT67" s="94">
        <v>20</v>
      </c>
      <c r="CU67" s="6"/>
      <c r="CV67" s="7">
        <v>0</v>
      </c>
      <c r="CW67" s="6"/>
      <c r="CX67" s="94">
        <v>70</v>
      </c>
      <c r="CY67" s="6"/>
      <c r="CZ67" s="7" t="s">
        <v>110</v>
      </c>
      <c r="DA67" s="6"/>
      <c r="DB67" s="92"/>
      <c r="DC67" s="6"/>
      <c r="DD67" s="7" t="s">
        <v>110</v>
      </c>
      <c r="DE67" s="7" t="s">
        <v>108</v>
      </c>
      <c r="DF67" s="7" t="s">
        <v>108</v>
      </c>
      <c r="DG67" s="6"/>
    </row>
    <row r="68" spans="2:111" ht="15.75" thickBot="1" x14ac:dyDescent="0.3">
      <c r="B68" s="13"/>
      <c r="C68" s="14"/>
      <c r="D68" s="48">
        <f>IF(E68="","",MAX($C$7:D67)+1)</f>
        <v>61</v>
      </c>
      <c r="E68" s="87">
        <v>84612</v>
      </c>
      <c r="F68" s="88" t="s">
        <v>172</v>
      </c>
      <c r="G68" s="87" t="s">
        <v>107</v>
      </c>
      <c r="H68" s="87">
        <v>1</v>
      </c>
      <c r="I68" s="87" t="s">
        <v>108</v>
      </c>
      <c r="J68" s="87">
        <v>287500</v>
      </c>
      <c r="K68" s="87">
        <v>0</v>
      </c>
      <c r="L68" s="87">
        <v>13512500</v>
      </c>
      <c r="M68" s="87">
        <v>1</v>
      </c>
      <c r="N68" s="87">
        <v>12500</v>
      </c>
      <c r="O68" s="87">
        <v>25000</v>
      </c>
      <c r="P68" s="87">
        <v>0</v>
      </c>
      <c r="Q68" s="89">
        <v>0</v>
      </c>
      <c r="R68" s="89">
        <v>250000</v>
      </c>
      <c r="S68" s="87">
        <v>0</v>
      </c>
      <c r="T68" s="90">
        <v>0</v>
      </c>
      <c r="U68" s="90">
        <v>0</v>
      </c>
      <c r="V68" s="90">
        <v>0</v>
      </c>
      <c r="W68" s="90">
        <v>0</v>
      </c>
      <c r="X68" s="90">
        <v>0</v>
      </c>
      <c r="Y68" s="90">
        <v>0</v>
      </c>
      <c r="Z68" s="90" t="s">
        <v>108</v>
      </c>
      <c r="AA68" s="90" t="s">
        <v>108</v>
      </c>
      <c r="AB68" s="90" t="s">
        <v>108</v>
      </c>
      <c r="AC68" s="90" t="s">
        <v>108</v>
      </c>
      <c r="AD68" s="90"/>
      <c r="AE68" s="87">
        <v>0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3</v>
      </c>
      <c r="AW68" s="87">
        <v>3</v>
      </c>
      <c r="AX68" s="87">
        <v>3</v>
      </c>
      <c r="AY68" s="87">
        <v>3</v>
      </c>
      <c r="AZ68" s="87">
        <v>3</v>
      </c>
      <c r="BA68" s="87">
        <v>3</v>
      </c>
      <c r="BB68" s="87">
        <v>3</v>
      </c>
      <c r="BC68" s="87">
        <v>3</v>
      </c>
      <c r="BD68" s="87">
        <v>3</v>
      </c>
      <c r="BE68" s="87">
        <v>2</v>
      </c>
      <c r="BF68" s="87">
        <v>2</v>
      </c>
      <c r="BG68" s="87">
        <v>2</v>
      </c>
      <c r="BH68" s="87">
        <v>2</v>
      </c>
      <c r="BI68" s="87">
        <v>4</v>
      </c>
      <c r="BJ68" s="87">
        <v>4</v>
      </c>
      <c r="BK68" s="87">
        <v>4</v>
      </c>
      <c r="BL68" s="87">
        <v>4</v>
      </c>
      <c r="BM68" s="87">
        <v>4</v>
      </c>
      <c r="BN68" s="87">
        <v>4</v>
      </c>
      <c r="BO68" s="87">
        <v>4</v>
      </c>
      <c r="BP68" s="87">
        <v>4</v>
      </c>
      <c r="BQ68" s="87">
        <v>4</v>
      </c>
      <c r="BR68" s="87">
        <v>4</v>
      </c>
      <c r="BS68" s="87">
        <v>4</v>
      </c>
      <c r="BT68" s="87">
        <v>4</v>
      </c>
      <c r="BU68" s="87">
        <v>4</v>
      </c>
      <c r="BV68" s="87">
        <v>4</v>
      </c>
      <c r="BW68" s="87">
        <v>4</v>
      </c>
      <c r="BX68" s="87">
        <v>4</v>
      </c>
      <c r="BY68" s="87">
        <v>4</v>
      </c>
      <c r="BZ68" s="91">
        <v>3</v>
      </c>
      <c r="CA68" s="18"/>
      <c r="CB68" s="10"/>
      <c r="CC68" s="11"/>
      <c r="CD68" s="6"/>
      <c r="CE68" s="14"/>
      <c r="CF68" s="6"/>
      <c r="CG68" s="7">
        <v>9.9999999999999995E-7</v>
      </c>
      <c r="CH68" s="7">
        <v>0</v>
      </c>
      <c r="CI68" s="7">
        <v>1</v>
      </c>
      <c r="CJ68" s="7">
        <v>1</v>
      </c>
      <c r="CK68" s="92">
        <v>1</v>
      </c>
      <c r="CL68" s="92">
        <v>1</v>
      </c>
      <c r="CM68" s="7">
        <v>30</v>
      </c>
      <c r="CN68" s="92" t="s">
        <v>109</v>
      </c>
      <c r="CO68" s="7">
        <v>20</v>
      </c>
      <c r="CP68" s="6"/>
      <c r="CQ68" s="93">
        <v>0.23570226039551584</v>
      </c>
      <c r="CR68" s="93">
        <v>3.9444444444444446</v>
      </c>
      <c r="CS68" s="93">
        <v>5.9755502635482884E-2</v>
      </c>
      <c r="CT68" s="94">
        <v>20</v>
      </c>
      <c r="CU68" s="6"/>
      <c r="CV68" s="7">
        <v>10</v>
      </c>
      <c r="CW68" s="6"/>
      <c r="CX68" s="94">
        <v>80</v>
      </c>
      <c r="CY68" s="6"/>
      <c r="CZ68" s="7" t="s">
        <v>110</v>
      </c>
      <c r="DA68" s="6"/>
      <c r="DB68" s="92"/>
      <c r="DC68" s="6"/>
      <c r="DD68" s="7" t="s">
        <v>110</v>
      </c>
      <c r="DE68" s="7" t="s">
        <v>108</v>
      </c>
      <c r="DF68" s="7" t="s">
        <v>108</v>
      </c>
      <c r="DG68" s="6"/>
    </row>
    <row r="69" spans="2:111" ht="15.75" thickBot="1" x14ac:dyDescent="0.3">
      <c r="B69" s="13"/>
      <c r="C69" s="14"/>
      <c r="D69" s="48">
        <f>IF(E69="","",MAX($C$7:D68)+1)</f>
        <v>62</v>
      </c>
      <c r="E69" s="87">
        <v>84604</v>
      </c>
      <c r="F69" s="88" t="s">
        <v>173</v>
      </c>
      <c r="G69" s="87" t="s">
        <v>107</v>
      </c>
      <c r="H69" s="87">
        <v>1</v>
      </c>
      <c r="I69" s="87" t="s">
        <v>108</v>
      </c>
      <c r="J69" s="87">
        <v>2875</v>
      </c>
      <c r="K69" s="87">
        <v>0</v>
      </c>
      <c r="L69" s="87">
        <v>9257500</v>
      </c>
      <c r="M69" s="87">
        <v>1</v>
      </c>
      <c r="N69" s="87">
        <v>125</v>
      </c>
      <c r="O69" s="87">
        <v>250</v>
      </c>
      <c r="P69" s="87">
        <v>0</v>
      </c>
      <c r="Q69" s="89">
        <v>0</v>
      </c>
      <c r="R69" s="89">
        <v>2500</v>
      </c>
      <c r="S69" s="87">
        <v>0</v>
      </c>
      <c r="T69" s="90">
        <v>0</v>
      </c>
      <c r="U69" s="90">
        <v>0</v>
      </c>
      <c r="V69" s="90">
        <v>0</v>
      </c>
      <c r="W69" s="90">
        <v>0</v>
      </c>
      <c r="X69" s="90">
        <v>0</v>
      </c>
      <c r="Y69" s="90">
        <v>0</v>
      </c>
      <c r="Z69" s="90" t="s">
        <v>108</v>
      </c>
      <c r="AA69" s="90" t="s">
        <v>108</v>
      </c>
      <c r="AB69" s="90" t="s">
        <v>108</v>
      </c>
      <c r="AC69" s="90" t="s">
        <v>108</v>
      </c>
      <c r="AD69" s="90"/>
      <c r="AE69" s="87">
        <v>100</v>
      </c>
      <c r="AF69" s="87">
        <v>100</v>
      </c>
      <c r="AG69" s="87">
        <v>100</v>
      </c>
      <c r="AH69" s="87">
        <v>100</v>
      </c>
      <c r="AI69" s="87">
        <v>100</v>
      </c>
      <c r="AJ69" s="87">
        <v>100</v>
      </c>
      <c r="AK69" s="87">
        <v>100</v>
      </c>
      <c r="AL69" s="87">
        <v>100</v>
      </c>
      <c r="AM69" s="87">
        <v>100</v>
      </c>
      <c r="AN69" s="87">
        <v>100</v>
      </c>
      <c r="AO69" s="87">
        <v>90</v>
      </c>
      <c r="AP69" s="87">
        <v>90</v>
      </c>
      <c r="AQ69" s="87">
        <v>90</v>
      </c>
      <c r="AR69" s="87">
        <v>90</v>
      </c>
      <c r="AS69" s="87">
        <v>90</v>
      </c>
      <c r="AT69" s="87">
        <v>80</v>
      </c>
      <c r="AU69" s="87">
        <v>80</v>
      </c>
      <c r="AV69" s="87">
        <v>70</v>
      </c>
      <c r="AW69" s="87">
        <v>70</v>
      </c>
      <c r="AX69" s="87">
        <v>67</v>
      </c>
      <c r="AY69" s="87">
        <v>36</v>
      </c>
      <c r="AZ69" s="87">
        <v>36</v>
      </c>
      <c r="BA69" s="87">
        <v>26</v>
      </c>
      <c r="BB69" s="87">
        <v>26</v>
      </c>
      <c r="BC69" s="87">
        <v>26</v>
      </c>
      <c r="BD69" s="87">
        <v>26</v>
      </c>
      <c r="BE69" s="87">
        <v>26</v>
      </c>
      <c r="BF69" s="87">
        <v>6</v>
      </c>
      <c r="BG69" s="87">
        <v>6</v>
      </c>
      <c r="BH69" s="87">
        <v>6</v>
      </c>
      <c r="BI69" s="87">
        <v>0</v>
      </c>
      <c r="BJ69" s="87">
        <v>0</v>
      </c>
      <c r="BK69" s="87">
        <v>0</v>
      </c>
      <c r="BL69" s="87">
        <v>300</v>
      </c>
      <c r="BM69" s="87">
        <v>270</v>
      </c>
      <c r="BN69" s="87">
        <v>270</v>
      </c>
      <c r="BO69" s="87">
        <v>270</v>
      </c>
      <c r="BP69" s="87">
        <v>270</v>
      </c>
      <c r="BQ69" s="87">
        <v>270</v>
      </c>
      <c r="BR69" s="87">
        <v>270</v>
      </c>
      <c r="BS69" s="87">
        <v>270</v>
      </c>
      <c r="BT69" s="87">
        <v>270</v>
      </c>
      <c r="BU69" s="87">
        <v>270</v>
      </c>
      <c r="BV69" s="87">
        <v>270</v>
      </c>
      <c r="BW69" s="87">
        <v>270</v>
      </c>
      <c r="BX69" s="87">
        <v>270</v>
      </c>
      <c r="BY69" s="87">
        <v>260</v>
      </c>
      <c r="BZ69" s="91">
        <v>260</v>
      </c>
      <c r="CA69" s="18"/>
      <c r="CB69" s="10"/>
      <c r="CC69" s="11"/>
      <c r="CD69" s="6"/>
      <c r="CE69" s="14"/>
      <c r="CF69" s="6"/>
      <c r="CG69" s="7">
        <v>9.9999999999999995E-7</v>
      </c>
      <c r="CH69" s="7">
        <v>0</v>
      </c>
      <c r="CI69" s="7">
        <v>1</v>
      </c>
      <c r="CJ69" s="7">
        <v>1</v>
      </c>
      <c r="CK69" s="92">
        <v>1</v>
      </c>
      <c r="CL69" s="92">
        <v>1</v>
      </c>
      <c r="CM69" s="7">
        <v>30</v>
      </c>
      <c r="CN69" s="92" t="s">
        <v>109</v>
      </c>
      <c r="CO69" s="7">
        <v>20</v>
      </c>
      <c r="CP69" s="6"/>
      <c r="CQ69" s="93">
        <v>104.10527602735621</v>
      </c>
      <c r="CR69" s="93">
        <v>225.55555555555554</v>
      </c>
      <c r="CS69" s="93">
        <v>0.46155048485034778</v>
      </c>
      <c r="CT69" s="94">
        <v>20</v>
      </c>
      <c r="CU69" s="6"/>
      <c r="CV69" s="7">
        <v>10</v>
      </c>
      <c r="CW69" s="6"/>
      <c r="CX69" s="94">
        <v>80</v>
      </c>
      <c r="CY69" s="6"/>
      <c r="CZ69" s="7" t="s">
        <v>110</v>
      </c>
      <c r="DA69" s="6"/>
      <c r="DB69" s="92"/>
      <c r="DC69" s="6"/>
      <c r="DD69" s="7" t="s">
        <v>110</v>
      </c>
      <c r="DE69" s="7" t="s">
        <v>108</v>
      </c>
      <c r="DF69" s="7" t="s">
        <v>108</v>
      </c>
      <c r="DG69" s="6"/>
    </row>
    <row r="70" spans="2:111" ht="15.75" thickBot="1" x14ac:dyDescent="0.3">
      <c r="B70" s="13"/>
      <c r="C70" s="14"/>
      <c r="D70" s="48">
        <f>IF(E70="","",MAX($C$7:D69)+1)</f>
        <v>63</v>
      </c>
      <c r="E70" s="87">
        <v>4702</v>
      </c>
      <c r="F70" s="88" t="s">
        <v>174</v>
      </c>
      <c r="G70" s="87" t="s">
        <v>107</v>
      </c>
      <c r="H70" s="87">
        <v>1</v>
      </c>
      <c r="I70" s="87" t="s">
        <v>108</v>
      </c>
      <c r="J70" s="87">
        <v>57499.999999999993</v>
      </c>
      <c r="K70" s="87">
        <v>0</v>
      </c>
      <c r="L70" s="87">
        <v>5749999.9999999991</v>
      </c>
      <c r="M70" s="87">
        <v>1</v>
      </c>
      <c r="N70" s="87">
        <v>2500</v>
      </c>
      <c r="O70" s="87">
        <v>5000</v>
      </c>
      <c r="P70" s="87">
        <v>0</v>
      </c>
      <c r="Q70" s="89">
        <v>0</v>
      </c>
      <c r="R70" s="89">
        <v>50000</v>
      </c>
      <c r="S70" s="87">
        <v>0</v>
      </c>
      <c r="T70" s="90">
        <v>0</v>
      </c>
      <c r="U70" s="90">
        <v>0</v>
      </c>
      <c r="V70" s="90">
        <v>0</v>
      </c>
      <c r="W70" s="90">
        <v>0</v>
      </c>
      <c r="X70" s="90">
        <v>0</v>
      </c>
      <c r="Y70" s="90">
        <v>0</v>
      </c>
      <c r="Z70" s="90" t="s">
        <v>108</v>
      </c>
      <c r="AA70" s="90" t="s">
        <v>108</v>
      </c>
      <c r="AB70" s="90" t="s">
        <v>108</v>
      </c>
      <c r="AC70" s="90" t="s">
        <v>108</v>
      </c>
      <c r="AD70" s="90"/>
      <c r="AE70" s="87">
        <v>3</v>
      </c>
      <c r="AF70" s="87">
        <v>3</v>
      </c>
      <c r="AG70" s="87">
        <v>3</v>
      </c>
      <c r="AH70" s="87">
        <v>3</v>
      </c>
      <c r="AI70" s="87">
        <v>2</v>
      </c>
      <c r="AJ70" s="87">
        <v>2</v>
      </c>
      <c r="AK70" s="87">
        <v>2</v>
      </c>
      <c r="AL70" s="87">
        <v>2</v>
      </c>
      <c r="AM70" s="87">
        <v>2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0</v>
      </c>
      <c r="AT70" s="87">
        <v>0</v>
      </c>
      <c r="AU70" s="87">
        <v>0</v>
      </c>
      <c r="AV70" s="87">
        <v>0</v>
      </c>
      <c r="AW70" s="87">
        <v>0</v>
      </c>
      <c r="AX70" s="87">
        <v>0</v>
      </c>
      <c r="AY70" s="87">
        <v>0</v>
      </c>
      <c r="AZ70" s="87">
        <v>0</v>
      </c>
      <c r="BA70" s="87">
        <v>0</v>
      </c>
      <c r="BB70" s="87">
        <v>0</v>
      </c>
      <c r="BC70" s="87">
        <v>0</v>
      </c>
      <c r="BD70" s="87">
        <v>0</v>
      </c>
      <c r="BE70" s="87">
        <v>0</v>
      </c>
      <c r="BF70" s="87">
        <v>0</v>
      </c>
      <c r="BG70" s="87">
        <v>0</v>
      </c>
      <c r="BH70" s="87">
        <v>0</v>
      </c>
      <c r="BI70" s="87">
        <v>10</v>
      </c>
      <c r="BJ70" s="87">
        <v>10</v>
      </c>
      <c r="BK70" s="87">
        <v>10</v>
      </c>
      <c r="BL70" s="87">
        <v>10</v>
      </c>
      <c r="BM70" s="87">
        <v>10</v>
      </c>
      <c r="BN70" s="87">
        <v>10</v>
      </c>
      <c r="BO70" s="87">
        <v>10</v>
      </c>
      <c r="BP70" s="87">
        <v>10</v>
      </c>
      <c r="BQ70" s="87">
        <v>10</v>
      </c>
      <c r="BR70" s="87">
        <v>10</v>
      </c>
      <c r="BS70" s="87">
        <v>10</v>
      </c>
      <c r="BT70" s="87">
        <v>10</v>
      </c>
      <c r="BU70" s="87">
        <v>10</v>
      </c>
      <c r="BV70" s="87">
        <v>6</v>
      </c>
      <c r="BW70" s="87">
        <v>6</v>
      </c>
      <c r="BX70" s="87">
        <v>6</v>
      </c>
      <c r="BY70" s="87">
        <v>6</v>
      </c>
      <c r="BZ70" s="91">
        <v>6</v>
      </c>
      <c r="CA70" s="18"/>
      <c r="CB70" s="10"/>
      <c r="CC70" s="11"/>
      <c r="CD70" s="6"/>
      <c r="CE70" s="14"/>
      <c r="CF70" s="6"/>
      <c r="CG70" s="7">
        <v>9.9999999999999995E-7</v>
      </c>
      <c r="CH70" s="7">
        <v>0</v>
      </c>
      <c r="CI70" s="7">
        <v>1</v>
      </c>
      <c r="CJ70" s="7">
        <v>1</v>
      </c>
      <c r="CK70" s="92">
        <v>1</v>
      </c>
      <c r="CL70" s="92">
        <v>1</v>
      </c>
      <c r="CM70" s="7">
        <v>30</v>
      </c>
      <c r="CN70" s="92" t="s">
        <v>109</v>
      </c>
      <c r="CO70" s="7">
        <v>20</v>
      </c>
      <c r="CP70" s="6"/>
      <c r="CQ70" s="93">
        <v>1.8435543958499081</v>
      </c>
      <c r="CR70" s="93">
        <v>8.8888888888888893</v>
      </c>
      <c r="CS70" s="93">
        <v>0.20739986953311465</v>
      </c>
      <c r="CT70" s="94">
        <v>20</v>
      </c>
      <c r="CU70" s="6"/>
      <c r="CV70" s="7">
        <v>10</v>
      </c>
      <c r="CW70" s="6"/>
      <c r="CX70" s="94">
        <v>80</v>
      </c>
      <c r="CY70" s="6"/>
      <c r="CZ70" s="7" t="s">
        <v>110</v>
      </c>
      <c r="DA70" s="6"/>
      <c r="DB70" s="92"/>
      <c r="DC70" s="6"/>
      <c r="DD70" s="7" t="s">
        <v>110</v>
      </c>
      <c r="DE70" s="7" t="s">
        <v>108</v>
      </c>
      <c r="DF70" s="7" t="s">
        <v>108</v>
      </c>
      <c r="DG70" s="6"/>
    </row>
    <row r="71" spans="2:111" ht="15.75" thickBot="1" x14ac:dyDescent="0.3">
      <c r="B71" s="13"/>
      <c r="C71" s="14"/>
      <c r="D71" s="48">
        <f>IF(E71="","",MAX($C$7:D70)+1)</f>
        <v>64</v>
      </c>
      <c r="E71" s="87">
        <v>87196</v>
      </c>
      <c r="F71" s="88" t="s">
        <v>175</v>
      </c>
      <c r="G71" s="87" t="s">
        <v>107</v>
      </c>
      <c r="H71" s="87">
        <v>1</v>
      </c>
      <c r="I71" s="87" t="s">
        <v>108</v>
      </c>
      <c r="J71" s="87">
        <v>11500</v>
      </c>
      <c r="K71" s="87">
        <v>12</v>
      </c>
      <c r="L71" s="87">
        <v>1357000</v>
      </c>
      <c r="M71" s="87">
        <v>1</v>
      </c>
      <c r="N71" s="87">
        <v>500</v>
      </c>
      <c r="O71" s="87">
        <v>1000</v>
      </c>
      <c r="P71" s="87">
        <v>0</v>
      </c>
      <c r="Q71" s="89">
        <v>0</v>
      </c>
      <c r="R71" s="89">
        <v>10000</v>
      </c>
      <c r="S71" s="87">
        <v>0</v>
      </c>
      <c r="T71" s="90">
        <v>0</v>
      </c>
      <c r="U71" s="90">
        <v>0</v>
      </c>
      <c r="V71" s="90">
        <v>0</v>
      </c>
      <c r="W71" s="90">
        <v>0</v>
      </c>
      <c r="X71" s="90">
        <v>0</v>
      </c>
      <c r="Y71" s="90">
        <v>0</v>
      </c>
      <c r="Z71" s="90" t="s">
        <v>108</v>
      </c>
      <c r="AA71" s="90" t="s">
        <v>108</v>
      </c>
      <c r="AB71" s="90" t="s">
        <v>108</v>
      </c>
      <c r="AC71" s="90" t="s">
        <v>108</v>
      </c>
      <c r="AD71" s="90"/>
      <c r="AE71" s="87">
        <v>0</v>
      </c>
      <c r="AF71" s="87">
        <v>0</v>
      </c>
      <c r="AG71" s="87">
        <v>0</v>
      </c>
      <c r="AH71" s="87">
        <v>0</v>
      </c>
      <c r="AI71" s="87">
        <v>0</v>
      </c>
      <c r="AJ71" s="87">
        <v>0</v>
      </c>
      <c r="AK71" s="87">
        <v>0</v>
      </c>
      <c r="AL71" s="87">
        <v>0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20</v>
      </c>
      <c r="AW71" s="87">
        <v>20</v>
      </c>
      <c r="AX71" s="87">
        <v>20</v>
      </c>
      <c r="AY71" s="87">
        <v>15</v>
      </c>
      <c r="AZ71" s="87">
        <v>15</v>
      </c>
      <c r="BA71" s="87">
        <v>15</v>
      </c>
      <c r="BB71" s="87">
        <v>15</v>
      </c>
      <c r="BC71" s="87">
        <v>15</v>
      </c>
      <c r="BD71" s="87">
        <v>15</v>
      </c>
      <c r="BE71" s="87">
        <v>15</v>
      </c>
      <c r="BF71" s="87">
        <v>10</v>
      </c>
      <c r="BG71" s="87">
        <v>10</v>
      </c>
      <c r="BH71" s="87">
        <v>10</v>
      </c>
      <c r="BI71" s="87">
        <v>10</v>
      </c>
      <c r="BJ71" s="87">
        <v>10</v>
      </c>
      <c r="BK71" s="87">
        <v>10</v>
      </c>
      <c r="BL71" s="87">
        <v>10</v>
      </c>
      <c r="BM71" s="87">
        <v>10</v>
      </c>
      <c r="BN71" s="87">
        <v>10</v>
      </c>
      <c r="BO71" s="87">
        <v>10</v>
      </c>
      <c r="BP71" s="87">
        <v>10</v>
      </c>
      <c r="BQ71" s="87">
        <v>10</v>
      </c>
      <c r="BR71" s="87">
        <v>10</v>
      </c>
      <c r="BS71" s="87">
        <v>10</v>
      </c>
      <c r="BT71" s="87">
        <v>10</v>
      </c>
      <c r="BU71" s="87">
        <v>10</v>
      </c>
      <c r="BV71" s="87">
        <v>10</v>
      </c>
      <c r="BW71" s="87">
        <v>10</v>
      </c>
      <c r="BX71" s="87">
        <v>10</v>
      </c>
      <c r="BY71" s="87">
        <v>10</v>
      </c>
      <c r="BZ71" s="91">
        <v>8</v>
      </c>
      <c r="CA71" s="18"/>
      <c r="CB71" s="10"/>
      <c r="CC71" s="11"/>
      <c r="CD71" s="6"/>
      <c r="CE71" s="14"/>
      <c r="CF71" s="6"/>
      <c r="CG71" s="7">
        <v>9.8333333333333339</v>
      </c>
      <c r="CH71" s="7">
        <v>0</v>
      </c>
      <c r="CI71" s="7">
        <v>1</v>
      </c>
      <c r="CJ71" s="7">
        <v>1</v>
      </c>
      <c r="CK71" s="92">
        <v>1</v>
      </c>
      <c r="CL71" s="92">
        <v>1</v>
      </c>
      <c r="CM71" s="7">
        <v>30</v>
      </c>
      <c r="CN71" s="92" t="s">
        <v>109</v>
      </c>
      <c r="CO71" s="7">
        <v>20</v>
      </c>
      <c r="CP71" s="6"/>
      <c r="CQ71" s="93">
        <v>0.47140452079103168</v>
      </c>
      <c r="CR71" s="93">
        <v>9.8888888888888893</v>
      </c>
      <c r="CS71" s="93">
        <v>4.7670120079991968E-2</v>
      </c>
      <c r="CT71" s="94">
        <v>20</v>
      </c>
      <c r="CU71" s="6"/>
      <c r="CV71" s="7">
        <v>10</v>
      </c>
      <c r="CW71" s="6"/>
      <c r="CX71" s="94">
        <v>80</v>
      </c>
      <c r="CY71" s="6"/>
      <c r="CZ71" s="7" t="s">
        <v>110</v>
      </c>
      <c r="DA71" s="6"/>
      <c r="DB71" s="92"/>
      <c r="DC71" s="6"/>
      <c r="DD71" s="7" t="s">
        <v>110</v>
      </c>
      <c r="DE71" s="7" t="s">
        <v>108</v>
      </c>
      <c r="DF71" s="7" t="s">
        <v>108</v>
      </c>
      <c r="DG71" s="6"/>
    </row>
    <row r="72" spans="2:111" ht="15.75" thickBot="1" x14ac:dyDescent="0.3">
      <c r="B72" s="13"/>
      <c r="C72" s="14"/>
      <c r="D72" s="48">
        <f>IF(E72="","",MAX($C$7:D71)+1)</f>
        <v>65</v>
      </c>
      <c r="E72" s="87">
        <v>6839</v>
      </c>
      <c r="F72" s="88" t="s">
        <v>176</v>
      </c>
      <c r="G72" s="87" t="s">
        <v>107</v>
      </c>
      <c r="H72" s="87">
        <v>1</v>
      </c>
      <c r="I72" s="87" t="s">
        <v>108</v>
      </c>
      <c r="J72" s="87">
        <v>46000</v>
      </c>
      <c r="K72" s="87">
        <v>0</v>
      </c>
      <c r="L72" s="87">
        <v>966000</v>
      </c>
      <c r="M72" s="87">
        <v>1</v>
      </c>
      <c r="N72" s="87">
        <v>2000</v>
      </c>
      <c r="O72" s="87">
        <v>4000</v>
      </c>
      <c r="P72" s="87">
        <v>0</v>
      </c>
      <c r="Q72" s="89">
        <v>0</v>
      </c>
      <c r="R72" s="89">
        <v>40000</v>
      </c>
      <c r="S72" s="87">
        <v>0</v>
      </c>
      <c r="T72" s="90">
        <v>0</v>
      </c>
      <c r="U72" s="90">
        <v>0</v>
      </c>
      <c r="V72" s="90">
        <v>0</v>
      </c>
      <c r="W72" s="90">
        <v>0</v>
      </c>
      <c r="X72" s="90">
        <v>0</v>
      </c>
      <c r="Y72" s="90">
        <v>0</v>
      </c>
      <c r="Z72" s="90" t="s">
        <v>108</v>
      </c>
      <c r="AA72" s="90" t="s">
        <v>108</v>
      </c>
      <c r="AB72" s="90" t="s">
        <v>108</v>
      </c>
      <c r="AC72" s="90" t="s">
        <v>108</v>
      </c>
      <c r="AD72" s="90"/>
      <c r="AE72" s="87">
        <v>0</v>
      </c>
      <c r="AF72" s="87">
        <v>0</v>
      </c>
      <c r="AG72" s="87">
        <v>0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0</v>
      </c>
      <c r="AU72" s="87">
        <v>0</v>
      </c>
      <c r="AV72" s="87">
        <v>0</v>
      </c>
      <c r="AW72" s="87">
        <v>0</v>
      </c>
      <c r="AX72" s="87">
        <v>0</v>
      </c>
      <c r="AY72" s="87">
        <v>0</v>
      </c>
      <c r="AZ72" s="87">
        <v>0</v>
      </c>
      <c r="BA72" s="87">
        <v>0</v>
      </c>
      <c r="BB72" s="87">
        <v>0</v>
      </c>
      <c r="BC72" s="87">
        <v>0</v>
      </c>
      <c r="BD72" s="87">
        <v>0</v>
      </c>
      <c r="BE72" s="87">
        <v>0</v>
      </c>
      <c r="BF72" s="87">
        <v>0</v>
      </c>
      <c r="BG72" s="87">
        <v>0</v>
      </c>
      <c r="BH72" s="87">
        <v>0</v>
      </c>
      <c r="BI72" s="87">
        <v>2</v>
      </c>
      <c r="BJ72" s="87">
        <v>2</v>
      </c>
      <c r="BK72" s="87">
        <v>2</v>
      </c>
      <c r="BL72" s="87">
        <v>2</v>
      </c>
      <c r="BM72" s="87">
        <v>2</v>
      </c>
      <c r="BN72" s="87">
        <v>2</v>
      </c>
      <c r="BO72" s="87">
        <v>2</v>
      </c>
      <c r="BP72" s="87">
        <v>2</v>
      </c>
      <c r="BQ72" s="87">
        <v>2</v>
      </c>
      <c r="BR72" s="87">
        <v>2</v>
      </c>
      <c r="BS72" s="87">
        <v>2</v>
      </c>
      <c r="BT72" s="87">
        <v>2</v>
      </c>
      <c r="BU72" s="87">
        <v>2</v>
      </c>
      <c r="BV72" s="87">
        <v>2</v>
      </c>
      <c r="BW72" s="87">
        <v>2</v>
      </c>
      <c r="BX72" s="87">
        <v>1</v>
      </c>
      <c r="BY72" s="87">
        <v>1</v>
      </c>
      <c r="BZ72" s="91">
        <v>1</v>
      </c>
      <c r="CA72" s="18"/>
      <c r="CB72" s="10"/>
      <c r="CC72" s="11"/>
      <c r="CD72" s="6"/>
      <c r="CE72" s="14"/>
      <c r="CF72" s="6"/>
      <c r="CG72" s="7">
        <v>9.9999999999999995E-7</v>
      </c>
      <c r="CH72" s="7">
        <v>0</v>
      </c>
      <c r="CI72" s="7">
        <v>1</v>
      </c>
      <c r="CJ72" s="7">
        <v>1</v>
      </c>
      <c r="CK72" s="92">
        <v>1</v>
      </c>
      <c r="CL72" s="92">
        <v>1</v>
      </c>
      <c r="CM72" s="7">
        <v>30</v>
      </c>
      <c r="CN72" s="92" t="s">
        <v>109</v>
      </c>
      <c r="CO72" s="7">
        <v>20</v>
      </c>
      <c r="CP72" s="6"/>
      <c r="CQ72" s="93">
        <v>0.38348249442368521</v>
      </c>
      <c r="CR72" s="93">
        <v>1.8333333333333333</v>
      </c>
      <c r="CS72" s="93">
        <v>0.20917226968564648</v>
      </c>
      <c r="CT72" s="94">
        <v>20</v>
      </c>
      <c r="CU72" s="6"/>
      <c r="CV72" s="7">
        <v>10</v>
      </c>
      <c r="CW72" s="6"/>
      <c r="CX72" s="94">
        <v>80</v>
      </c>
      <c r="CY72" s="6"/>
      <c r="CZ72" s="7" t="s">
        <v>110</v>
      </c>
      <c r="DA72" s="6"/>
      <c r="DB72" s="92"/>
      <c r="DC72" s="6"/>
      <c r="DD72" s="7" t="s">
        <v>110</v>
      </c>
      <c r="DE72" s="7" t="s">
        <v>108</v>
      </c>
      <c r="DF72" s="7" t="s">
        <v>108</v>
      </c>
      <c r="DG72" s="6"/>
    </row>
    <row r="73" spans="2:111" ht="15.75" thickBot="1" x14ac:dyDescent="0.3">
      <c r="B73" s="13"/>
      <c r="C73" s="14"/>
      <c r="D73" s="48">
        <f>IF(E73="","",MAX($C$7:D72)+1)</f>
        <v>66</v>
      </c>
      <c r="E73" s="87">
        <v>14491</v>
      </c>
      <c r="F73" s="88" t="s">
        <v>177</v>
      </c>
      <c r="G73" s="87" t="s">
        <v>107</v>
      </c>
      <c r="H73" s="87">
        <v>1</v>
      </c>
      <c r="I73" s="87" t="s">
        <v>108</v>
      </c>
      <c r="J73" s="87">
        <v>5750</v>
      </c>
      <c r="K73" s="87">
        <v>2</v>
      </c>
      <c r="L73" s="87">
        <v>3956000</v>
      </c>
      <c r="M73" s="87">
        <v>1</v>
      </c>
      <c r="N73" s="87">
        <v>250</v>
      </c>
      <c r="O73" s="87">
        <v>500</v>
      </c>
      <c r="P73" s="87">
        <v>0</v>
      </c>
      <c r="Q73" s="89">
        <v>0</v>
      </c>
      <c r="R73" s="89">
        <v>5000</v>
      </c>
      <c r="S73" s="87">
        <v>0</v>
      </c>
      <c r="T73" s="90">
        <v>0</v>
      </c>
      <c r="U73" s="90">
        <v>0</v>
      </c>
      <c r="V73" s="90">
        <v>0</v>
      </c>
      <c r="W73" s="90">
        <v>0</v>
      </c>
      <c r="X73" s="90">
        <v>0</v>
      </c>
      <c r="Y73" s="90">
        <v>0</v>
      </c>
      <c r="Z73" s="90" t="s">
        <v>108</v>
      </c>
      <c r="AA73" s="90" t="s">
        <v>108</v>
      </c>
      <c r="AB73" s="90" t="s">
        <v>108</v>
      </c>
      <c r="AC73" s="90" t="s">
        <v>108</v>
      </c>
      <c r="AD73" s="90"/>
      <c r="AE73" s="87">
        <v>0</v>
      </c>
      <c r="AF73" s="87">
        <v>0</v>
      </c>
      <c r="AG73" s="87">
        <v>0</v>
      </c>
      <c r="AH73" s="87">
        <v>0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60</v>
      </c>
      <c r="BJ73" s="87">
        <v>60</v>
      </c>
      <c r="BK73" s="87">
        <v>60</v>
      </c>
      <c r="BL73" s="87">
        <v>58</v>
      </c>
      <c r="BM73" s="87">
        <v>58</v>
      </c>
      <c r="BN73" s="87">
        <v>58</v>
      </c>
      <c r="BO73" s="87">
        <v>58</v>
      </c>
      <c r="BP73" s="87">
        <v>58</v>
      </c>
      <c r="BQ73" s="87">
        <v>58</v>
      </c>
      <c r="BR73" s="87">
        <v>58</v>
      </c>
      <c r="BS73" s="87">
        <v>58</v>
      </c>
      <c r="BT73" s="87">
        <v>58</v>
      </c>
      <c r="BU73" s="87">
        <v>58</v>
      </c>
      <c r="BV73" s="87">
        <v>58</v>
      </c>
      <c r="BW73" s="87">
        <v>58</v>
      </c>
      <c r="BX73" s="87">
        <v>58</v>
      </c>
      <c r="BY73" s="87">
        <v>58</v>
      </c>
      <c r="BZ73" s="91">
        <v>50</v>
      </c>
      <c r="CA73" s="18"/>
      <c r="CB73" s="10"/>
      <c r="CC73" s="11"/>
      <c r="CD73" s="6"/>
      <c r="CE73" s="14"/>
      <c r="CF73" s="6"/>
      <c r="CG73" s="7">
        <v>344</v>
      </c>
      <c r="CH73" s="7">
        <v>20</v>
      </c>
      <c r="CI73" s="7">
        <v>1</v>
      </c>
      <c r="CJ73" s="7">
        <v>1</v>
      </c>
      <c r="CK73" s="92">
        <v>1</v>
      </c>
      <c r="CL73" s="92">
        <v>1</v>
      </c>
      <c r="CM73" s="7">
        <v>30</v>
      </c>
      <c r="CN73" s="92" t="s">
        <v>109</v>
      </c>
      <c r="CO73" s="7">
        <v>20</v>
      </c>
      <c r="CP73" s="6"/>
      <c r="CQ73" s="93">
        <v>2.1112831027290682</v>
      </c>
      <c r="CR73" s="93">
        <v>57.888888888888886</v>
      </c>
      <c r="CS73" s="93">
        <v>3.6471301198774689E-2</v>
      </c>
      <c r="CT73" s="94">
        <v>20</v>
      </c>
      <c r="CU73" s="6"/>
      <c r="CV73" s="7">
        <v>10</v>
      </c>
      <c r="CW73" s="6"/>
      <c r="CX73" s="94">
        <v>100</v>
      </c>
      <c r="CY73" s="6"/>
      <c r="CZ73" s="7" t="s">
        <v>110</v>
      </c>
      <c r="DA73" s="6"/>
      <c r="DB73" s="92"/>
      <c r="DC73" s="6"/>
      <c r="DD73" s="7" t="s">
        <v>110</v>
      </c>
      <c r="DE73" s="7" t="s">
        <v>108</v>
      </c>
      <c r="DF73" s="7" t="s">
        <v>108</v>
      </c>
      <c r="DG73" s="6"/>
    </row>
    <row r="74" spans="2:111" ht="15.75" thickBot="1" x14ac:dyDescent="0.3">
      <c r="B74" s="13"/>
      <c r="C74" s="14"/>
      <c r="D74" s="48">
        <f>IF(E74="","",MAX($C$7:D73)+1)</f>
        <v>67</v>
      </c>
      <c r="E74" s="87">
        <v>1964</v>
      </c>
      <c r="F74" s="88" t="s">
        <v>178</v>
      </c>
      <c r="G74" s="87" t="s">
        <v>107</v>
      </c>
      <c r="H74" s="87">
        <v>1</v>
      </c>
      <c r="I74" s="87" t="s">
        <v>108</v>
      </c>
      <c r="J74" s="87">
        <v>6014.4999999999991</v>
      </c>
      <c r="K74" s="87">
        <v>100</v>
      </c>
      <c r="L74" s="87">
        <v>5834064.9999999991</v>
      </c>
      <c r="M74" s="87">
        <v>1</v>
      </c>
      <c r="N74" s="87">
        <v>261.5</v>
      </c>
      <c r="O74" s="87">
        <v>523</v>
      </c>
      <c r="P74" s="87">
        <v>0</v>
      </c>
      <c r="Q74" s="89">
        <v>0</v>
      </c>
      <c r="R74" s="89">
        <v>5230</v>
      </c>
      <c r="S74" s="87">
        <v>0</v>
      </c>
      <c r="T74" s="90">
        <v>0</v>
      </c>
      <c r="U74" s="90">
        <v>0</v>
      </c>
      <c r="V74" s="90">
        <v>0</v>
      </c>
      <c r="W74" s="90">
        <v>0</v>
      </c>
      <c r="X74" s="90">
        <v>0</v>
      </c>
      <c r="Y74" s="90">
        <v>0</v>
      </c>
      <c r="Z74" s="90" t="s">
        <v>108</v>
      </c>
      <c r="AA74" s="90" t="s">
        <v>108</v>
      </c>
      <c r="AB74" s="90" t="s">
        <v>108</v>
      </c>
      <c r="AC74" s="90" t="s">
        <v>108</v>
      </c>
      <c r="AD74" s="90"/>
      <c r="AE74" s="87">
        <v>0</v>
      </c>
      <c r="AF74" s="87">
        <v>0</v>
      </c>
      <c r="AG74" s="87">
        <v>0</v>
      </c>
      <c r="AH74" s="87">
        <v>0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100</v>
      </c>
      <c r="BJ74" s="87">
        <v>100</v>
      </c>
      <c r="BK74" s="87">
        <v>100</v>
      </c>
      <c r="BL74" s="87">
        <v>100</v>
      </c>
      <c r="BM74" s="87">
        <v>100</v>
      </c>
      <c r="BN74" s="87">
        <v>100</v>
      </c>
      <c r="BO74" s="87">
        <v>100</v>
      </c>
      <c r="BP74" s="87">
        <v>100</v>
      </c>
      <c r="BQ74" s="87">
        <v>100</v>
      </c>
      <c r="BR74" s="87">
        <v>90</v>
      </c>
      <c r="BS74" s="87">
        <v>90</v>
      </c>
      <c r="BT74" s="87">
        <v>90</v>
      </c>
      <c r="BU74" s="87">
        <v>90</v>
      </c>
      <c r="BV74" s="87">
        <v>70</v>
      </c>
      <c r="BW74" s="87">
        <v>70</v>
      </c>
      <c r="BX74" s="87">
        <v>70</v>
      </c>
      <c r="BY74" s="87">
        <v>50</v>
      </c>
      <c r="BZ74" s="91">
        <v>50</v>
      </c>
      <c r="CA74" s="18"/>
      <c r="CB74" s="10"/>
      <c r="CC74" s="11"/>
      <c r="CD74" s="6"/>
      <c r="CE74" s="14"/>
      <c r="CF74" s="6"/>
      <c r="CG74" s="7">
        <v>9.7000000000000011</v>
      </c>
      <c r="CH74" s="7">
        <v>0</v>
      </c>
      <c r="CI74" s="7">
        <v>1</v>
      </c>
      <c r="CJ74" s="7">
        <v>1</v>
      </c>
      <c r="CK74" s="92">
        <v>1</v>
      </c>
      <c r="CL74" s="92">
        <v>1</v>
      </c>
      <c r="CM74" s="7">
        <v>30</v>
      </c>
      <c r="CN74" s="92" t="s">
        <v>109</v>
      </c>
      <c r="CO74" s="7">
        <v>20</v>
      </c>
      <c r="CP74" s="6"/>
      <c r="CQ74" s="93">
        <v>17.423971167384053</v>
      </c>
      <c r="CR74" s="93">
        <v>87.222222222222229</v>
      </c>
      <c r="CS74" s="93">
        <v>0.19976527453051779</v>
      </c>
      <c r="CT74" s="94">
        <v>20</v>
      </c>
      <c r="CU74" s="6"/>
      <c r="CV74" s="7">
        <v>10</v>
      </c>
      <c r="CW74" s="6"/>
      <c r="CX74" s="94">
        <v>80</v>
      </c>
      <c r="CY74" s="6"/>
      <c r="CZ74" s="7" t="s">
        <v>110</v>
      </c>
      <c r="DA74" s="6"/>
      <c r="DB74" s="92"/>
      <c r="DC74" s="6"/>
      <c r="DD74" s="7" t="s">
        <v>110</v>
      </c>
      <c r="DE74" s="7" t="s">
        <v>108</v>
      </c>
      <c r="DF74" s="7" t="s">
        <v>108</v>
      </c>
      <c r="DG74" s="6"/>
    </row>
    <row r="75" spans="2:111" ht="15.75" thickBot="1" x14ac:dyDescent="0.3">
      <c r="B75" s="13"/>
      <c r="C75" s="14"/>
      <c r="D75" s="48">
        <f>IF(E75="","",MAX($C$7:D74)+1)</f>
        <v>68</v>
      </c>
      <c r="E75" s="87">
        <v>1970</v>
      </c>
      <c r="F75" s="88" t="s">
        <v>179</v>
      </c>
      <c r="G75" s="87" t="s">
        <v>107</v>
      </c>
      <c r="H75" s="87">
        <v>1</v>
      </c>
      <c r="I75" s="87" t="s">
        <v>108</v>
      </c>
      <c r="J75" s="87">
        <v>18400</v>
      </c>
      <c r="K75" s="87">
        <v>20</v>
      </c>
      <c r="L75" s="87">
        <v>4158400</v>
      </c>
      <c r="M75" s="87">
        <v>1</v>
      </c>
      <c r="N75" s="87">
        <v>800</v>
      </c>
      <c r="O75" s="87">
        <v>1600</v>
      </c>
      <c r="P75" s="87">
        <v>0</v>
      </c>
      <c r="Q75" s="89">
        <v>0</v>
      </c>
      <c r="R75" s="89">
        <v>16000</v>
      </c>
      <c r="S75" s="87">
        <v>0</v>
      </c>
      <c r="T75" s="90">
        <v>0</v>
      </c>
      <c r="U75" s="90">
        <v>0</v>
      </c>
      <c r="V75" s="90">
        <v>0</v>
      </c>
      <c r="W75" s="90">
        <v>0</v>
      </c>
      <c r="X75" s="90">
        <v>0</v>
      </c>
      <c r="Y75" s="90">
        <v>0</v>
      </c>
      <c r="Z75" s="90" t="s">
        <v>108</v>
      </c>
      <c r="AA75" s="90" t="s">
        <v>108</v>
      </c>
      <c r="AB75" s="90" t="s">
        <v>108</v>
      </c>
      <c r="AC75" s="90" t="s">
        <v>108</v>
      </c>
      <c r="AD75" s="90"/>
      <c r="AE75" s="87">
        <v>0</v>
      </c>
      <c r="AF75" s="87">
        <v>0</v>
      </c>
      <c r="AG75" s="87">
        <v>0</v>
      </c>
      <c r="AH75" s="87">
        <v>0</v>
      </c>
      <c r="AI75" s="87">
        <v>0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20</v>
      </c>
      <c r="AZ75" s="87">
        <v>20</v>
      </c>
      <c r="BA75" s="87">
        <v>20</v>
      </c>
      <c r="BB75" s="87">
        <v>20</v>
      </c>
      <c r="BC75" s="87">
        <v>20</v>
      </c>
      <c r="BD75" s="87">
        <v>20</v>
      </c>
      <c r="BE75" s="87">
        <v>20</v>
      </c>
      <c r="BF75" s="87">
        <v>20</v>
      </c>
      <c r="BG75" s="87">
        <v>20</v>
      </c>
      <c r="BH75" s="87">
        <v>20</v>
      </c>
      <c r="BI75" s="87">
        <v>20</v>
      </c>
      <c r="BJ75" s="87">
        <v>20</v>
      </c>
      <c r="BK75" s="87">
        <v>20</v>
      </c>
      <c r="BL75" s="87">
        <v>20</v>
      </c>
      <c r="BM75" s="87">
        <v>20</v>
      </c>
      <c r="BN75" s="87">
        <v>20</v>
      </c>
      <c r="BO75" s="87">
        <v>20</v>
      </c>
      <c r="BP75" s="87">
        <v>20</v>
      </c>
      <c r="BQ75" s="87">
        <v>20</v>
      </c>
      <c r="BR75" s="87">
        <v>20</v>
      </c>
      <c r="BS75" s="87">
        <v>20</v>
      </c>
      <c r="BT75" s="87">
        <v>20</v>
      </c>
      <c r="BU75" s="87">
        <v>20</v>
      </c>
      <c r="BV75" s="87">
        <v>20</v>
      </c>
      <c r="BW75" s="87">
        <v>20</v>
      </c>
      <c r="BX75" s="87">
        <v>20</v>
      </c>
      <c r="BY75" s="87">
        <v>13</v>
      </c>
      <c r="BZ75" s="91">
        <v>13</v>
      </c>
      <c r="CA75" s="18"/>
      <c r="CB75" s="10"/>
      <c r="CC75" s="11"/>
      <c r="CD75" s="6"/>
      <c r="CE75" s="14"/>
      <c r="CF75" s="6"/>
      <c r="CG75" s="7">
        <v>11.3</v>
      </c>
      <c r="CH75" s="7">
        <v>0</v>
      </c>
      <c r="CI75" s="7">
        <v>1</v>
      </c>
      <c r="CJ75" s="7">
        <v>1</v>
      </c>
      <c r="CK75" s="92">
        <v>1</v>
      </c>
      <c r="CL75" s="92">
        <v>1</v>
      </c>
      <c r="CM75" s="7">
        <v>30</v>
      </c>
      <c r="CN75" s="92" t="s">
        <v>109</v>
      </c>
      <c r="CO75" s="7">
        <v>20</v>
      </c>
      <c r="CP75" s="6"/>
      <c r="CQ75" s="93">
        <v>2.2636658336724436</v>
      </c>
      <c r="CR75" s="93">
        <v>19.222222222222221</v>
      </c>
      <c r="CS75" s="93">
        <v>0.11776296244538724</v>
      </c>
      <c r="CT75" s="94">
        <v>20</v>
      </c>
      <c r="CU75" s="6"/>
      <c r="CV75" s="7">
        <v>10</v>
      </c>
      <c r="CW75" s="6"/>
      <c r="CX75" s="94">
        <v>80</v>
      </c>
      <c r="CY75" s="6"/>
      <c r="CZ75" s="7" t="s">
        <v>110</v>
      </c>
      <c r="DA75" s="6"/>
      <c r="DB75" s="92"/>
      <c r="DC75" s="6"/>
      <c r="DD75" s="7" t="s">
        <v>110</v>
      </c>
      <c r="DE75" s="7" t="s">
        <v>108</v>
      </c>
      <c r="DF75" s="7" t="s">
        <v>108</v>
      </c>
      <c r="DG75" s="6"/>
    </row>
    <row r="76" spans="2:111" ht="15.75" thickBot="1" x14ac:dyDescent="0.3">
      <c r="B76" s="13"/>
      <c r="C76" s="14"/>
      <c r="D76" s="48">
        <f>IF(E76="","",MAX($C$7:D75)+1)</f>
        <v>69</v>
      </c>
      <c r="E76" s="87">
        <v>84595</v>
      </c>
      <c r="F76" s="88" t="s">
        <v>180</v>
      </c>
      <c r="G76" s="87" t="s">
        <v>107</v>
      </c>
      <c r="H76" s="87">
        <v>1</v>
      </c>
      <c r="I76" s="87" t="s">
        <v>108</v>
      </c>
      <c r="J76" s="87">
        <v>5750</v>
      </c>
      <c r="K76" s="87">
        <v>18</v>
      </c>
      <c r="L76" s="87">
        <v>5341750</v>
      </c>
      <c r="M76" s="87">
        <v>1</v>
      </c>
      <c r="N76" s="87">
        <v>250</v>
      </c>
      <c r="O76" s="87">
        <v>500</v>
      </c>
      <c r="P76" s="87">
        <v>0</v>
      </c>
      <c r="Q76" s="89">
        <v>0</v>
      </c>
      <c r="R76" s="89">
        <v>5000</v>
      </c>
      <c r="S76" s="87">
        <v>0</v>
      </c>
      <c r="T76" s="90">
        <v>0</v>
      </c>
      <c r="U76" s="90">
        <v>0</v>
      </c>
      <c r="V76" s="90">
        <v>0</v>
      </c>
      <c r="W76" s="90">
        <v>0</v>
      </c>
      <c r="X76" s="90">
        <v>0</v>
      </c>
      <c r="Y76" s="90">
        <v>0</v>
      </c>
      <c r="Z76" s="90" t="s">
        <v>108</v>
      </c>
      <c r="AA76" s="90" t="s">
        <v>108</v>
      </c>
      <c r="AB76" s="90" t="s">
        <v>108</v>
      </c>
      <c r="AC76" s="90" t="s">
        <v>108</v>
      </c>
      <c r="AD76" s="90"/>
      <c r="AE76" s="87">
        <v>48</v>
      </c>
      <c r="AF76" s="87">
        <v>48</v>
      </c>
      <c r="AG76" s="87">
        <v>48</v>
      </c>
      <c r="AH76" s="87">
        <v>48</v>
      </c>
      <c r="AI76" s="87">
        <v>48</v>
      </c>
      <c r="AJ76" s="87">
        <v>48</v>
      </c>
      <c r="AK76" s="87">
        <v>48</v>
      </c>
      <c r="AL76" s="87">
        <v>48</v>
      </c>
      <c r="AM76" s="87">
        <v>47</v>
      </c>
      <c r="AN76" s="87">
        <v>42</v>
      </c>
      <c r="AO76" s="87">
        <v>42</v>
      </c>
      <c r="AP76" s="87">
        <v>42</v>
      </c>
      <c r="AQ76" s="87">
        <v>42</v>
      </c>
      <c r="AR76" s="87">
        <v>42</v>
      </c>
      <c r="AS76" s="87">
        <v>42</v>
      </c>
      <c r="AT76" s="87">
        <v>42</v>
      </c>
      <c r="AU76" s="87">
        <v>42</v>
      </c>
      <c r="AV76" s="87">
        <v>42</v>
      </c>
      <c r="AW76" s="87">
        <v>42</v>
      </c>
      <c r="AX76" s="87">
        <v>42</v>
      </c>
      <c r="AY76" s="87">
        <v>42</v>
      </c>
      <c r="AZ76" s="87">
        <v>42</v>
      </c>
      <c r="BA76" s="87">
        <v>41</v>
      </c>
      <c r="BB76" s="87">
        <v>32</v>
      </c>
      <c r="BC76" s="87">
        <v>32</v>
      </c>
      <c r="BD76" s="87">
        <v>32</v>
      </c>
      <c r="BE76" s="87">
        <v>32</v>
      </c>
      <c r="BF76" s="87">
        <v>9</v>
      </c>
      <c r="BG76" s="87">
        <v>9</v>
      </c>
      <c r="BH76" s="87">
        <v>9</v>
      </c>
      <c r="BI76" s="87">
        <v>9</v>
      </c>
      <c r="BJ76" s="87">
        <v>9</v>
      </c>
      <c r="BK76" s="87">
        <v>9</v>
      </c>
      <c r="BL76" s="87">
        <v>95</v>
      </c>
      <c r="BM76" s="87">
        <v>95</v>
      </c>
      <c r="BN76" s="87">
        <v>94</v>
      </c>
      <c r="BO76" s="87">
        <v>94</v>
      </c>
      <c r="BP76" s="87">
        <v>94</v>
      </c>
      <c r="BQ76" s="87">
        <v>94</v>
      </c>
      <c r="BR76" s="87">
        <v>84</v>
      </c>
      <c r="BS76" s="87">
        <v>84</v>
      </c>
      <c r="BT76" s="87">
        <v>84</v>
      </c>
      <c r="BU76" s="87">
        <v>84</v>
      </c>
      <c r="BV76" s="87">
        <v>74</v>
      </c>
      <c r="BW76" s="87">
        <v>74</v>
      </c>
      <c r="BX76" s="87">
        <v>74</v>
      </c>
      <c r="BY76" s="87">
        <v>54</v>
      </c>
      <c r="BZ76" s="91">
        <v>35</v>
      </c>
      <c r="CA76" s="18"/>
      <c r="CB76" s="10"/>
      <c r="CC76" s="11"/>
      <c r="CD76" s="6"/>
      <c r="CE76" s="14"/>
      <c r="CF76" s="6"/>
      <c r="CG76" s="7">
        <v>51.611111111111114</v>
      </c>
      <c r="CH76" s="7">
        <v>20</v>
      </c>
      <c r="CI76" s="7">
        <v>1</v>
      </c>
      <c r="CJ76" s="7">
        <v>1</v>
      </c>
      <c r="CK76" s="92">
        <v>1</v>
      </c>
      <c r="CL76" s="92">
        <v>1</v>
      </c>
      <c r="CM76" s="7">
        <v>30</v>
      </c>
      <c r="CN76" s="92" t="s">
        <v>109</v>
      </c>
      <c r="CO76" s="7">
        <v>20</v>
      </c>
      <c r="CP76" s="6"/>
      <c r="CQ76" s="93">
        <v>31.630009742961974</v>
      </c>
      <c r="CR76" s="93">
        <v>68.888888888888886</v>
      </c>
      <c r="CS76" s="93">
        <v>0.45914530272041576</v>
      </c>
      <c r="CT76" s="94">
        <v>20</v>
      </c>
      <c r="CU76" s="6"/>
      <c r="CV76" s="7">
        <v>10</v>
      </c>
      <c r="CW76" s="6"/>
      <c r="CX76" s="94">
        <v>100</v>
      </c>
      <c r="CY76" s="6"/>
      <c r="CZ76" s="7" t="s">
        <v>110</v>
      </c>
      <c r="DA76" s="6"/>
      <c r="DB76" s="92"/>
      <c r="DC76" s="6"/>
      <c r="DD76" s="7" t="s">
        <v>110</v>
      </c>
      <c r="DE76" s="7" t="s">
        <v>108</v>
      </c>
      <c r="DF76" s="7" t="s">
        <v>108</v>
      </c>
      <c r="DG76" s="6"/>
    </row>
    <row r="77" spans="2:111" ht="15.75" thickBot="1" x14ac:dyDescent="0.3">
      <c r="B77" s="13"/>
      <c r="C77" s="14"/>
      <c r="D77" s="48">
        <f>IF(E77="","",MAX($C$7:D76)+1)</f>
        <v>70</v>
      </c>
      <c r="E77" s="87">
        <v>84531</v>
      </c>
      <c r="F77" s="88" t="s">
        <v>181</v>
      </c>
      <c r="G77" s="87" t="s">
        <v>107</v>
      </c>
      <c r="H77" s="87">
        <v>1</v>
      </c>
      <c r="I77" s="87" t="s">
        <v>108</v>
      </c>
      <c r="J77" s="87">
        <v>28749.999999999996</v>
      </c>
      <c r="K77" s="87">
        <v>3</v>
      </c>
      <c r="L77" s="87">
        <v>4484999.9999999991</v>
      </c>
      <c r="M77" s="87">
        <v>1</v>
      </c>
      <c r="N77" s="87">
        <v>1250</v>
      </c>
      <c r="O77" s="87">
        <v>2500</v>
      </c>
      <c r="P77" s="87">
        <v>0</v>
      </c>
      <c r="Q77" s="89">
        <v>0</v>
      </c>
      <c r="R77" s="89">
        <v>25000</v>
      </c>
      <c r="S77" s="87">
        <v>0</v>
      </c>
      <c r="T77" s="90">
        <v>0</v>
      </c>
      <c r="U77" s="90">
        <v>0</v>
      </c>
      <c r="V77" s="90">
        <v>0</v>
      </c>
      <c r="W77" s="90">
        <v>0</v>
      </c>
      <c r="X77" s="90">
        <v>0</v>
      </c>
      <c r="Y77" s="90">
        <v>0</v>
      </c>
      <c r="Z77" s="90" t="s">
        <v>108</v>
      </c>
      <c r="AA77" s="90" t="s">
        <v>108</v>
      </c>
      <c r="AB77" s="90" t="s">
        <v>108</v>
      </c>
      <c r="AC77" s="90" t="s">
        <v>108</v>
      </c>
      <c r="AD77" s="90"/>
      <c r="AE77" s="87">
        <v>0</v>
      </c>
      <c r="AF77" s="87">
        <v>0</v>
      </c>
      <c r="AG77" s="87">
        <v>0</v>
      </c>
      <c r="AH77" s="87">
        <v>0</v>
      </c>
      <c r="AI77" s="87">
        <v>0</v>
      </c>
      <c r="AJ77" s="87">
        <v>0</v>
      </c>
      <c r="AK77" s="87">
        <v>0</v>
      </c>
      <c r="AL77" s="87">
        <v>0</v>
      </c>
      <c r="AM77" s="87">
        <v>0</v>
      </c>
      <c r="AN77" s="87">
        <v>0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20</v>
      </c>
      <c r="AU77" s="87">
        <v>20</v>
      </c>
      <c r="AV77" s="87">
        <v>20</v>
      </c>
      <c r="AW77" s="87">
        <v>20</v>
      </c>
      <c r="AX77" s="87">
        <v>18</v>
      </c>
      <c r="AY77" s="87">
        <v>13</v>
      </c>
      <c r="AZ77" s="87">
        <v>13</v>
      </c>
      <c r="BA77" s="87">
        <v>13</v>
      </c>
      <c r="BB77" s="87">
        <v>13</v>
      </c>
      <c r="BC77" s="87">
        <v>13</v>
      </c>
      <c r="BD77" s="87">
        <v>13</v>
      </c>
      <c r="BE77" s="87">
        <v>13</v>
      </c>
      <c r="BF77" s="87">
        <v>13</v>
      </c>
      <c r="BG77" s="87">
        <v>13</v>
      </c>
      <c r="BH77" s="87">
        <v>13</v>
      </c>
      <c r="BI77" s="87">
        <v>13</v>
      </c>
      <c r="BJ77" s="87">
        <v>13</v>
      </c>
      <c r="BK77" s="87">
        <v>13</v>
      </c>
      <c r="BL77" s="87">
        <v>13</v>
      </c>
      <c r="BM77" s="87">
        <v>13</v>
      </c>
      <c r="BN77" s="87">
        <v>13</v>
      </c>
      <c r="BO77" s="87">
        <v>13</v>
      </c>
      <c r="BP77" s="87">
        <v>13</v>
      </c>
      <c r="BQ77" s="87">
        <v>13</v>
      </c>
      <c r="BR77" s="87">
        <v>13</v>
      </c>
      <c r="BS77" s="87">
        <v>13</v>
      </c>
      <c r="BT77" s="87">
        <v>13</v>
      </c>
      <c r="BU77" s="87">
        <v>13</v>
      </c>
      <c r="BV77" s="87">
        <v>13</v>
      </c>
      <c r="BW77" s="87">
        <v>13</v>
      </c>
      <c r="BX77" s="87">
        <v>13</v>
      </c>
      <c r="BY77" s="87">
        <v>13</v>
      </c>
      <c r="BZ77" s="91">
        <v>13</v>
      </c>
      <c r="CA77" s="18"/>
      <c r="CB77" s="10"/>
      <c r="CC77" s="11"/>
      <c r="CD77" s="6"/>
      <c r="CE77" s="14"/>
      <c r="CF77" s="6"/>
      <c r="CG77" s="7">
        <v>52</v>
      </c>
      <c r="CH77" s="7">
        <v>20</v>
      </c>
      <c r="CI77" s="7">
        <v>1</v>
      </c>
      <c r="CJ77" s="7">
        <v>1</v>
      </c>
      <c r="CK77" s="92">
        <v>1</v>
      </c>
      <c r="CL77" s="92">
        <v>1</v>
      </c>
      <c r="CM77" s="7">
        <v>30</v>
      </c>
      <c r="CN77" s="92" t="s">
        <v>109</v>
      </c>
      <c r="CO77" s="7">
        <v>20</v>
      </c>
      <c r="CP77" s="6"/>
      <c r="CQ77" s="93">
        <v>0</v>
      </c>
      <c r="CR77" s="93">
        <v>13</v>
      </c>
      <c r="CS77" s="93">
        <v>1</v>
      </c>
      <c r="CT77" s="94">
        <v>0</v>
      </c>
      <c r="CU77" s="6"/>
      <c r="CV77" s="7">
        <v>10</v>
      </c>
      <c r="CW77" s="6"/>
      <c r="CX77" s="94">
        <v>80</v>
      </c>
      <c r="CY77" s="6"/>
      <c r="CZ77" s="7" t="s">
        <v>110</v>
      </c>
      <c r="DA77" s="6"/>
      <c r="DB77" s="92"/>
      <c r="DC77" s="6"/>
      <c r="DD77" s="7" t="s">
        <v>110</v>
      </c>
      <c r="DE77" s="7" t="s">
        <v>108</v>
      </c>
      <c r="DF77" s="7" t="s">
        <v>108</v>
      </c>
      <c r="DG77" s="6"/>
    </row>
    <row r="78" spans="2:111" ht="15.75" thickBot="1" x14ac:dyDescent="0.3">
      <c r="B78" s="13"/>
      <c r="C78" s="14"/>
      <c r="D78" s="48">
        <f>IF(E78="","",MAX($C$7:D77)+1)</f>
        <v>71</v>
      </c>
      <c r="E78" s="87">
        <v>15334</v>
      </c>
      <c r="F78" s="88" t="s">
        <v>182</v>
      </c>
      <c r="G78" s="87" t="s">
        <v>107</v>
      </c>
      <c r="H78" s="87">
        <v>1</v>
      </c>
      <c r="I78" s="87" t="s">
        <v>108</v>
      </c>
      <c r="J78" s="87">
        <v>23000</v>
      </c>
      <c r="K78" s="87">
        <v>65</v>
      </c>
      <c r="L78" s="87">
        <v>529000</v>
      </c>
      <c r="M78" s="87">
        <v>1</v>
      </c>
      <c r="N78" s="87">
        <v>1000</v>
      </c>
      <c r="O78" s="87">
        <v>2000</v>
      </c>
      <c r="P78" s="87">
        <v>0</v>
      </c>
      <c r="Q78" s="89">
        <v>0</v>
      </c>
      <c r="R78" s="89">
        <v>20000</v>
      </c>
      <c r="S78" s="87">
        <v>0</v>
      </c>
      <c r="T78" s="90">
        <v>0</v>
      </c>
      <c r="U78" s="90">
        <v>0</v>
      </c>
      <c r="V78" s="90">
        <v>0</v>
      </c>
      <c r="W78" s="90">
        <v>0</v>
      </c>
      <c r="X78" s="90">
        <v>0</v>
      </c>
      <c r="Y78" s="90">
        <v>0</v>
      </c>
      <c r="Z78" s="90" t="s">
        <v>108</v>
      </c>
      <c r="AA78" s="90" t="s">
        <v>108</v>
      </c>
      <c r="AB78" s="90" t="s">
        <v>108</v>
      </c>
      <c r="AC78" s="90" t="s">
        <v>108</v>
      </c>
      <c r="AD78" s="90"/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0</v>
      </c>
      <c r="AM78" s="87">
        <v>0</v>
      </c>
      <c r="AN78" s="87">
        <v>0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4</v>
      </c>
      <c r="AU78" s="87">
        <v>3</v>
      </c>
      <c r="AV78" s="87">
        <v>3</v>
      </c>
      <c r="AW78" s="87">
        <v>3</v>
      </c>
      <c r="AX78" s="87">
        <v>3</v>
      </c>
      <c r="AY78" s="87">
        <v>3</v>
      </c>
      <c r="AZ78" s="87">
        <v>3</v>
      </c>
      <c r="BA78" s="87">
        <v>3</v>
      </c>
      <c r="BB78" s="87">
        <v>3</v>
      </c>
      <c r="BC78" s="87">
        <v>3</v>
      </c>
      <c r="BD78" s="87">
        <v>3</v>
      </c>
      <c r="BE78" s="87">
        <v>3</v>
      </c>
      <c r="BF78" s="87">
        <v>2</v>
      </c>
      <c r="BG78" s="87">
        <v>2</v>
      </c>
      <c r="BH78" s="87">
        <v>2</v>
      </c>
      <c r="BI78" s="87">
        <v>2</v>
      </c>
      <c r="BJ78" s="87">
        <v>2</v>
      </c>
      <c r="BK78" s="87">
        <v>2</v>
      </c>
      <c r="BL78" s="87">
        <v>2</v>
      </c>
      <c r="BM78" s="87">
        <v>2</v>
      </c>
      <c r="BN78" s="87">
        <v>2</v>
      </c>
      <c r="BO78" s="87">
        <v>2</v>
      </c>
      <c r="BP78" s="87">
        <v>2</v>
      </c>
      <c r="BQ78" s="87">
        <v>2</v>
      </c>
      <c r="BR78" s="87">
        <v>2</v>
      </c>
      <c r="BS78" s="87">
        <v>2</v>
      </c>
      <c r="BT78" s="87">
        <v>2</v>
      </c>
      <c r="BU78" s="87">
        <v>2</v>
      </c>
      <c r="BV78" s="87">
        <v>2</v>
      </c>
      <c r="BW78" s="87">
        <v>2</v>
      </c>
      <c r="BX78" s="87">
        <v>2</v>
      </c>
      <c r="BY78" s="87">
        <v>2</v>
      </c>
      <c r="BZ78" s="91">
        <v>1</v>
      </c>
      <c r="CA78" s="18"/>
      <c r="CB78" s="10"/>
      <c r="CC78" s="11"/>
      <c r="CD78" s="6"/>
      <c r="CE78" s="14"/>
      <c r="CF78" s="6"/>
      <c r="CG78" s="7">
        <v>0.35384615384615387</v>
      </c>
      <c r="CH78" s="7">
        <v>0</v>
      </c>
      <c r="CI78" s="7">
        <v>1</v>
      </c>
      <c r="CJ78" s="7">
        <v>1</v>
      </c>
      <c r="CK78" s="92">
        <v>1</v>
      </c>
      <c r="CL78" s="92">
        <v>1</v>
      </c>
      <c r="CM78" s="7">
        <v>30</v>
      </c>
      <c r="CN78" s="92" t="s">
        <v>109</v>
      </c>
      <c r="CO78" s="7">
        <v>20</v>
      </c>
      <c r="CP78" s="6"/>
      <c r="CQ78" s="93">
        <v>0.23570226039551564</v>
      </c>
      <c r="CR78" s="93">
        <v>1.9444444444444444</v>
      </c>
      <c r="CS78" s="93">
        <v>0.1212183053462652</v>
      </c>
      <c r="CT78" s="94">
        <v>20</v>
      </c>
      <c r="CU78" s="6"/>
      <c r="CV78" s="7">
        <v>10</v>
      </c>
      <c r="CW78" s="6"/>
      <c r="CX78" s="94">
        <v>80</v>
      </c>
      <c r="CY78" s="6"/>
      <c r="CZ78" s="7" t="s">
        <v>110</v>
      </c>
      <c r="DA78" s="6"/>
      <c r="DB78" s="92"/>
      <c r="DC78" s="6"/>
      <c r="DD78" s="7" t="s">
        <v>110</v>
      </c>
      <c r="DE78" s="7" t="s">
        <v>108</v>
      </c>
      <c r="DF78" s="7" t="s">
        <v>108</v>
      </c>
      <c r="DG78" s="6"/>
    </row>
    <row r="79" spans="2:111" ht="15.75" thickBot="1" x14ac:dyDescent="0.3">
      <c r="B79" s="13"/>
      <c r="C79" s="14"/>
      <c r="D79" s="48">
        <f>IF(E79="","",MAX($C$7:D78)+1)</f>
        <v>72</v>
      </c>
      <c r="E79" s="87">
        <v>703</v>
      </c>
      <c r="F79" s="88" t="s">
        <v>183</v>
      </c>
      <c r="G79" s="87" t="s">
        <v>107</v>
      </c>
      <c r="H79" s="87">
        <v>1</v>
      </c>
      <c r="I79" s="87" t="s">
        <v>108</v>
      </c>
      <c r="J79" s="87">
        <v>7792.4</v>
      </c>
      <c r="K79" s="87">
        <v>12</v>
      </c>
      <c r="L79" s="87">
        <v>1075351.2</v>
      </c>
      <c r="M79" s="87">
        <v>1</v>
      </c>
      <c r="N79" s="87">
        <v>338.8</v>
      </c>
      <c r="O79" s="87">
        <v>677.6</v>
      </c>
      <c r="P79" s="87">
        <v>0</v>
      </c>
      <c r="Q79" s="89">
        <v>0</v>
      </c>
      <c r="R79" s="89">
        <v>6776</v>
      </c>
      <c r="S79" s="87">
        <v>0</v>
      </c>
      <c r="T79" s="90">
        <v>0</v>
      </c>
      <c r="U79" s="90">
        <v>0</v>
      </c>
      <c r="V79" s="90">
        <v>0</v>
      </c>
      <c r="W79" s="90">
        <v>0</v>
      </c>
      <c r="X79" s="90">
        <v>0</v>
      </c>
      <c r="Y79" s="90">
        <v>0</v>
      </c>
      <c r="Z79" s="90" t="s">
        <v>108</v>
      </c>
      <c r="AA79" s="90" t="s">
        <v>108</v>
      </c>
      <c r="AB79" s="90" t="s">
        <v>108</v>
      </c>
      <c r="AC79" s="90" t="s">
        <v>108</v>
      </c>
      <c r="AD79" s="90"/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</v>
      </c>
      <c r="AL79" s="87">
        <v>0</v>
      </c>
      <c r="AM79" s="87">
        <v>25</v>
      </c>
      <c r="AN79" s="87">
        <v>25</v>
      </c>
      <c r="AO79" s="87">
        <v>25</v>
      </c>
      <c r="AP79" s="87">
        <v>25</v>
      </c>
      <c r="AQ79" s="87">
        <v>25</v>
      </c>
      <c r="AR79" s="87">
        <v>25</v>
      </c>
      <c r="AS79" s="87">
        <v>25</v>
      </c>
      <c r="AT79" s="87">
        <v>20</v>
      </c>
      <c r="AU79" s="87">
        <v>20</v>
      </c>
      <c r="AV79" s="87">
        <v>20</v>
      </c>
      <c r="AW79" s="87">
        <v>20</v>
      </c>
      <c r="AX79" s="87">
        <v>17</v>
      </c>
      <c r="AY79" s="87">
        <v>17</v>
      </c>
      <c r="AZ79" s="87">
        <v>17</v>
      </c>
      <c r="BA79" s="87">
        <v>17</v>
      </c>
      <c r="BB79" s="87">
        <v>17</v>
      </c>
      <c r="BC79" s="87">
        <v>17</v>
      </c>
      <c r="BD79" s="87">
        <v>17</v>
      </c>
      <c r="BE79" s="87">
        <v>12</v>
      </c>
      <c r="BF79" s="87">
        <v>12</v>
      </c>
      <c r="BG79" s="87">
        <v>12</v>
      </c>
      <c r="BH79" s="87">
        <v>12</v>
      </c>
      <c r="BI79" s="87">
        <v>12</v>
      </c>
      <c r="BJ79" s="87">
        <v>12</v>
      </c>
      <c r="BK79" s="87">
        <v>12</v>
      </c>
      <c r="BL79" s="87">
        <v>12</v>
      </c>
      <c r="BM79" s="87">
        <v>12</v>
      </c>
      <c r="BN79" s="87">
        <v>12</v>
      </c>
      <c r="BO79" s="87">
        <v>12</v>
      </c>
      <c r="BP79" s="87">
        <v>12</v>
      </c>
      <c r="BQ79" s="87">
        <v>12</v>
      </c>
      <c r="BR79" s="87">
        <v>12</v>
      </c>
      <c r="BS79" s="87">
        <v>12</v>
      </c>
      <c r="BT79" s="87">
        <v>12</v>
      </c>
      <c r="BU79" s="87">
        <v>12</v>
      </c>
      <c r="BV79" s="87">
        <v>12</v>
      </c>
      <c r="BW79" s="87">
        <v>12</v>
      </c>
      <c r="BX79" s="87">
        <v>10</v>
      </c>
      <c r="BY79" s="87">
        <v>10</v>
      </c>
      <c r="BZ79" s="91">
        <v>10</v>
      </c>
      <c r="CA79" s="18"/>
      <c r="CB79" s="10"/>
      <c r="CC79" s="11"/>
      <c r="CD79" s="6"/>
      <c r="CE79" s="14"/>
      <c r="CF79" s="6"/>
      <c r="CG79" s="7">
        <v>11.500000000000002</v>
      </c>
      <c r="CH79" s="7">
        <v>0</v>
      </c>
      <c r="CI79" s="7">
        <v>1</v>
      </c>
      <c r="CJ79" s="7">
        <v>1</v>
      </c>
      <c r="CK79" s="92">
        <v>1</v>
      </c>
      <c r="CL79" s="92">
        <v>1</v>
      </c>
      <c r="CM79" s="7">
        <v>30</v>
      </c>
      <c r="CN79" s="92" t="s">
        <v>109</v>
      </c>
      <c r="CO79" s="7">
        <v>20</v>
      </c>
      <c r="CP79" s="6"/>
      <c r="CQ79" s="93">
        <v>0.76696498884737041</v>
      </c>
      <c r="CR79" s="93">
        <v>11.666666666666666</v>
      </c>
      <c r="CS79" s="93">
        <v>6.5739856186917467E-2</v>
      </c>
      <c r="CT79" s="94">
        <v>20</v>
      </c>
      <c r="CU79" s="6"/>
      <c r="CV79" s="7">
        <v>10</v>
      </c>
      <c r="CW79" s="6"/>
      <c r="CX79" s="94">
        <v>80</v>
      </c>
      <c r="CY79" s="6"/>
      <c r="CZ79" s="7" t="s">
        <v>110</v>
      </c>
      <c r="DA79" s="6"/>
      <c r="DB79" s="92"/>
      <c r="DC79" s="6"/>
      <c r="DD79" s="7" t="s">
        <v>110</v>
      </c>
      <c r="DE79" s="7" t="s">
        <v>108</v>
      </c>
      <c r="DF79" s="7" t="s">
        <v>108</v>
      </c>
      <c r="DG79" s="6"/>
    </row>
    <row r="80" spans="2:111" ht="15.75" thickBot="1" x14ac:dyDescent="0.3">
      <c r="B80" s="13"/>
      <c r="C80" s="14"/>
      <c r="D80" s="48">
        <f>IF(E80="","",MAX($C$7:D79)+1)</f>
        <v>73</v>
      </c>
      <c r="E80" s="87">
        <v>74875</v>
      </c>
      <c r="F80" s="88" t="s">
        <v>184</v>
      </c>
      <c r="G80" s="87" t="s">
        <v>107</v>
      </c>
      <c r="H80" s="87">
        <v>1</v>
      </c>
      <c r="I80" s="87" t="s">
        <v>108</v>
      </c>
      <c r="J80" s="87">
        <v>138000</v>
      </c>
      <c r="K80" s="87">
        <v>0</v>
      </c>
      <c r="L80" s="87">
        <v>1518000</v>
      </c>
      <c r="M80" s="87">
        <v>1</v>
      </c>
      <c r="N80" s="87">
        <v>6000</v>
      </c>
      <c r="O80" s="87">
        <v>12000</v>
      </c>
      <c r="P80" s="87">
        <v>0</v>
      </c>
      <c r="Q80" s="89">
        <v>0</v>
      </c>
      <c r="R80" s="89">
        <v>120000</v>
      </c>
      <c r="S80" s="87">
        <v>0</v>
      </c>
      <c r="T80" s="90">
        <v>0</v>
      </c>
      <c r="U80" s="90">
        <v>0</v>
      </c>
      <c r="V80" s="90">
        <v>0</v>
      </c>
      <c r="W80" s="90">
        <v>0</v>
      </c>
      <c r="X80" s="90">
        <v>0</v>
      </c>
      <c r="Y80" s="90">
        <v>0</v>
      </c>
      <c r="Z80" s="90" t="s">
        <v>108</v>
      </c>
      <c r="AA80" s="90" t="s">
        <v>108</v>
      </c>
      <c r="AB80" s="90" t="s">
        <v>108</v>
      </c>
      <c r="AC80" s="90" t="s">
        <v>108</v>
      </c>
      <c r="AD80" s="90"/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1</v>
      </c>
      <c r="BA80" s="87">
        <v>1</v>
      </c>
      <c r="BB80" s="87">
        <v>1</v>
      </c>
      <c r="BC80" s="87">
        <v>1</v>
      </c>
      <c r="BD80" s="87">
        <v>1</v>
      </c>
      <c r="BE80" s="87">
        <v>1</v>
      </c>
      <c r="BF80" s="87">
        <v>1</v>
      </c>
      <c r="BG80" s="87">
        <v>1</v>
      </c>
      <c r="BH80" s="87">
        <v>1</v>
      </c>
      <c r="BI80" s="87">
        <v>1</v>
      </c>
      <c r="BJ80" s="87">
        <v>1</v>
      </c>
      <c r="BK80" s="87">
        <v>1</v>
      </c>
      <c r="BL80" s="87">
        <v>1</v>
      </c>
      <c r="BM80" s="87">
        <v>1</v>
      </c>
      <c r="BN80" s="87">
        <v>1</v>
      </c>
      <c r="BO80" s="87">
        <v>1</v>
      </c>
      <c r="BP80" s="87">
        <v>1</v>
      </c>
      <c r="BQ80" s="87">
        <v>1</v>
      </c>
      <c r="BR80" s="87">
        <v>1</v>
      </c>
      <c r="BS80" s="87">
        <v>1</v>
      </c>
      <c r="BT80" s="87">
        <v>1</v>
      </c>
      <c r="BU80" s="87">
        <v>1</v>
      </c>
      <c r="BV80" s="87">
        <v>1</v>
      </c>
      <c r="BW80" s="87">
        <v>1</v>
      </c>
      <c r="BX80" s="87">
        <v>1</v>
      </c>
      <c r="BY80" s="87">
        <v>1</v>
      </c>
      <c r="BZ80" s="91">
        <v>0</v>
      </c>
      <c r="CA80" s="18"/>
      <c r="CB80" s="10"/>
      <c r="CC80" s="11"/>
      <c r="CD80" s="6"/>
      <c r="CE80" s="14"/>
      <c r="CF80" s="6"/>
      <c r="CG80" s="7">
        <v>9.9999999999999995E-7</v>
      </c>
      <c r="CH80" s="7">
        <v>0</v>
      </c>
      <c r="CI80" s="7">
        <v>1</v>
      </c>
      <c r="CJ80" s="7">
        <v>1</v>
      </c>
      <c r="CK80" s="92">
        <v>1</v>
      </c>
      <c r="CL80" s="92">
        <v>0</v>
      </c>
      <c r="CM80" s="7">
        <v>20</v>
      </c>
      <c r="CN80" s="92" t="s">
        <v>109</v>
      </c>
      <c r="CO80" s="7">
        <v>20</v>
      </c>
      <c r="CP80" s="6"/>
      <c r="CQ80" s="93">
        <v>0.23570226039551564</v>
      </c>
      <c r="CR80" s="93">
        <v>0.94444444444444442</v>
      </c>
      <c r="CS80" s="93">
        <v>0.24956709924231069</v>
      </c>
      <c r="CT80" s="94">
        <v>20</v>
      </c>
      <c r="CU80" s="6"/>
      <c r="CV80" s="7">
        <v>10</v>
      </c>
      <c r="CW80" s="6"/>
      <c r="CX80" s="94">
        <v>70</v>
      </c>
      <c r="CY80" s="6"/>
      <c r="CZ80" s="7" t="s">
        <v>110</v>
      </c>
      <c r="DA80" s="6"/>
      <c r="DB80" s="92"/>
      <c r="DC80" s="6"/>
      <c r="DD80" s="7" t="s">
        <v>110</v>
      </c>
      <c r="DE80" s="7" t="s">
        <v>108</v>
      </c>
      <c r="DF80" s="7" t="s">
        <v>108</v>
      </c>
      <c r="DG80" s="6"/>
    </row>
    <row r="81" spans="2:111" ht="15.75" thickBot="1" x14ac:dyDescent="0.3">
      <c r="B81" s="13"/>
      <c r="C81" s="14"/>
      <c r="D81" s="48">
        <f>IF(E81="","",MAX($C$7:D80)+1)</f>
        <v>74</v>
      </c>
      <c r="E81" s="87">
        <v>9275</v>
      </c>
      <c r="F81" s="88" t="s">
        <v>185</v>
      </c>
      <c r="G81" s="87" t="s">
        <v>107</v>
      </c>
      <c r="H81" s="87">
        <v>1</v>
      </c>
      <c r="I81" s="87" t="s">
        <v>108</v>
      </c>
      <c r="J81" s="87">
        <v>1724.9999999999998</v>
      </c>
      <c r="K81" s="87">
        <v>0</v>
      </c>
      <c r="L81" s="87">
        <v>796949.99999999988</v>
      </c>
      <c r="M81" s="87">
        <v>1</v>
      </c>
      <c r="N81" s="87">
        <v>75</v>
      </c>
      <c r="O81" s="87">
        <v>150</v>
      </c>
      <c r="P81" s="87">
        <v>0</v>
      </c>
      <c r="Q81" s="89">
        <v>0</v>
      </c>
      <c r="R81" s="89">
        <v>1500</v>
      </c>
      <c r="S81" s="87">
        <v>0</v>
      </c>
      <c r="T81" s="90">
        <v>0</v>
      </c>
      <c r="U81" s="90">
        <v>0</v>
      </c>
      <c r="V81" s="90">
        <v>0</v>
      </c>
      <c r="W81" s="90">
        <v>0</v>
      </c>
      <c r="X81" s="90">
        <v>0</v>
      </c>
      <c r="Y81" s="90">
        <v>0</v>
      </c>
      <c r="Z81" s="90" t="s">
        <v>108</v>
      </c>
      <c r="AA81" s="90" t="s">
        <v>108</v>
      </c>
      <c r="AB81" s="90" t="s">
        <v>108</v>
      </c>
      <c r="AC81" s="90" t="s">
        <v>108</v>
      </c>
      <c r="AD81" s="90"/>
      <c r="AE81" s="87">
        <v>0</v>
      </c>
      <c r="AF81" s="87">
        <v>0</v>
      </c>
      <c r="AG81" s="87">
        <v>0</v>
      </c>
      <c r="AH81" s="87">
        <v>0</v>
      </c>
      <c r="AI81" s="87">
        <v>0</v>
      </c>
      <c r="AJ81" s="87">
        <v>0</v>
      </c>
      <c r="AK81" s="87">
        <v>0</v>
      </c>
      <c r="AL81" s="87">
        <v>0</v>
      </c>
      <c r="AM81" s="87">
        <v>100</v>
      </c>
      <c r="AN81" s="87">
        <v>100</v>
      </c>
      <c r="AO81" s="87">
        <v>100</v>
      </c>
      <c r="AP81" s="87">
        <v>100</v>
      </c>
      <c r="AQ81" s="87">
        <v>100</v>
      </c>
      <c r="AR81" s="87">
        <v>100</v>
      </c>
      <c r="AS81" s="87">
        <v>100</v>
      </c>
      <c r="AT81" s="87">
        <v>100</v>
      </c>
      <c r="AU81" s="87">
        <v>100</v>
      </c>
      <c r="AV81" s="87">
        <v>100</v>
      </c>
      <c r="AW81" s="87">
        <v>100</v>
      </c>
      <c r="AX81" s="87">
        <v>90</v>
      </c>
      <c r="AY81" s="87">
        <v>90</v>
      </c>
      <c r="AZ81" s="87">
        <v>90</v>
      </c>
      <c r="BA81" s="87">
        <v>90</v>
      </c>
      <c r="BB81" s="87">
        <v>90</v>
      </c>
      <c r="BC81" s="87">
        <v>90</v>
      </c>
      <c r="BD81" s="87">
        <v>90</v>
      </c>
      <c r="BE81" s="87">
        <v>89</v>
      </c>
      <c r="BF81" s="87">
        <v>76</v>
      </c>
      <c r="BG81" s="87">
        <v>76</v>
      </c>
      <c r="BH81" s="87">
        <v>76</v>
      </c>
      <c r="BI81" s="87">
        <v>61</v>
      </c>
      <c r="BJ81" s="87">
        <v>61</v>
      </c>
      <c r="BK81" s="87">
        <v>61</v>
      </c>
      <c r="BL81" s="87">
        <v>46</v>
      </c>
      <c r="BM81" s="87">
        <v>46</v>
      </c>
      <c r="BN81" s="87">
        <v>46</v>
      </c>
      <c r="BO81" s="87">
        <v>46</v>
      </c>
      <c r="BP81" s="87">
        <v>46</v>
      </c>
      <c r="BQ81" s="87">
        <v>46</v>
      </c>
      <c r="BR81" s="87">
        <v>36</v>
      </c>
      <c r="BS81" s="87">
        <v>36</v>
      </c>
      <c r="BT81" s="87">
        <v>36</v>
      </c>
      <c r="BU81" s="87">
        <v>36</v>
      </c>
      <c r="BV81" s="87">
        <v>36</v>
      </c>
      <c r="BW81" s="87">
        <v>36</v>
      </c>
      <c r="BX81" s="87">
        <v>36</v>
      </c>
      <c r="BY81" s="87">
        <v>36</v>
      </c>
      <c r="BZ81" s="91">
        <v>36</v>
      </c>
      <c r="CA81" s="18"/>
      <c r="CB81" s="10"/>
      <c r="CC81" s="11"/>
      <c r="CD81" s="6"/>
      <c r="CE81" s="14"/>
      <c r="CF81" s="6"/>
      <c r="CG81" s="7">
        <v>9.9999999999999995E-7</v>
      </c>
      <c r="CH81" s="7">
        <v>0</v>
      </c>
      <c r="CI81" s="7">
        <v>1</v>
      </c>
      <c r="CJ81" s="7">
        <v>1</v>
      </c>
      <c r="CK81" s="92">
        <v>1</v>
      </c>
      <c r="CL81" s="92">
        <v>1</v>
      </c>
      <c r="CM81" s="7">
        <v>30</v>
      </c>
      <c r="CN81" s="92" t="s">
        <v>109</v>
      </c>
      <c r="CO81" s="7">
        <v>20</v>
      </c>
      <c r="CP81" s="6"/>
      <c r="CQ81" s="93">
        <v>9.2752041360126345</v>
      </c>
      <c r="CR81" s="93">
        <v>43.5</v>
      </c>
      <c r="CS81" s="93">
        <v>0.21322308358649736</v>
      </c>
      <c r="CT81" s="94">
        <v>20</v>
      </c>
      <c r="CU81" s="6"/>
      <c r="CV81" s="7">
        <v>10</v>
      </c>
      <c r="CW81" s="6"/>
      <c r="CX81" s="94">
        <v>80</v>
      </c>
      <c r="CY81" s="6"/>
      <c r="CZ81" s="7" t="s">
        <v>110</v>
      </c>
      <c r="DA81" s="6"/>
      <c r="DB81" s="92"/>
      <c r="DC81" s="6"/>
      <c r="DD81" s="7" t="s">
        <v>110</v>
      </c>
      <c r="DE81" s="7" t="s">
        <v>108</v>
      </c>
      <c r="DF81" s="7" t="s">
        <v>108</v>
      </c>
      <c r="DG81" s="6"/>
    </row>
    <row r="82" spans="2:111" ht="15.75" thickBot="1" x14ac:dyDescent="0.3">
      <c r="B82" s="13"/>
      <c r="C82" s="14"/>
      <c r="D82" s="48">
        <f>IF(E82="","",MAX($C$7:D81)+1)</f>
        <v>75</v>
      </c>
      <c r="E82" s="87">
        <v>75622</v>
      </c>
      <c r="F82" s="88" t="s">
        <v>186</v>
      </c>
      <c r="G82" s="87" t="s">
        <v>107</v>
      </c>
      <c r="H82" s="87">
        <v>1</v>
      </c>
      <c r="I82" s="87" t="s">
        <v>108</v>
      </c>
      <c r="J82" s="87">
        <v>69000</v>
      </c>
      <c r="K82" s="87">
        <v>0</v>
      </c>
      <c r="L82" s="87">
        <v>759000</v>
      </c>
      <c r="M82" s="87">
        <v>1</v>
      </c>
      <c r="N82" s="87">
        <v>3000</v>
      </c>
      <c r="O82" s="87">
        <v>6000</v>
      </c>
      <c r="P82" s="87">
        <v>0</v>
      </c>
      <c r="Q82" s="89">
        <v>0</v>
      </c>
      <c r="R82" s="89">
        <v>60000</v>
      </c>
      <c r="S82" s="87">
        <v>0</v>
      </c>
      <c r="T82" s="90">
        <v>0</v>
      </c>
      <c r="U82" s="90">
        <v>0</v>
      </c>
      <c r="V82" s="90">
        <v>0</v>
      </c>
      <c r="W82" s="90">
        <v>0</v>
      </c>
      <c r="X82" s="90">
        <v>0</v>
      </c>
      <c r="Y82" s="90">
        <v>0</v>
      </c>
      <c r="Z82" s="90" t="s">
        <v>108</v>
      </c>
      <c r="AA82" s="90" t="s">
        <v>108</v>
      </c>
      <c r="AB82" s="90" t="s">
        <v>108</v>
      </c>
      <c r="AC82" s="90" t="s">
        <v>108</v>
      </c>
      <c r="AD82" s="90"/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0</v>
      </c>
      <c r="AO82" s="87">
        <v>0</v>
      </c>
      <c r="AP82" s="87">
        <v>0</v>
      </c>
      <c r="AQ82" s="87">
        <v>0</v>
      </c>
      <c r="AR82" s="87">
        <v>0</v>
      </c>
      <c r="AS82" s="87">
        <v>0</v>
      </c>
      <c r="AT82" s="87">
        <v>5</v>
      </c>
      <c r="AU82" s="87">
        <v>5</v>
      </c>
      <c r="AV82" s="87">
        <v>5</v>
      </c>
      <c r="AW82" s="87">
        <v>5</v>
      </c>
      <c r="AX82" s="87">
        <v>5</v>
      </c>
      <c r="AY82" s="87">
        <v>5</v>
      </c>
      <c r="AZ82" s="87">
        <v>5</v>
      </c>
      <c r="BA82" s="87">
        <v>1</v>
      </c>
      <c r="BB82" s="87">
        <v>1</v>
      </c>
      <c r="BC82" s="87">
        <v>1</v>
      </c>
      <c r="BD82" s="87">
        <v>1</v>
      </c>
      <c r="BE82" s="87">
        <v>1</v>
      </c>
      <c r="BF82" s="87">
        <v>1</v>
      </c>
      <c r="BG82" s="87">
        <v>1</v>
      </c>
      <c r="BH82" s="87">
        <v>1</v>
      </c>
      <c r="BI82" s="87">
        <v>1</v>
      </c>
      <c r="BJ82" s="87">
        <v>1</v>
      </c>
      <c r="BK82" s="87">
        <v>1</v>
      </c>
      <c r="BL82" s="87">
        <v>1</v>
      </c>
      <c r="BM82" s="87">
        <v>1</v>
      </c>
      <c r="BN82" s="87">
        <v>1</v>
      </c>
      <c r="BO82" s="87">
        <v>1</v>
      </c>
      <c r="BP82" s="87">
        <v>1</v>
      </c>
      <c r="BQ82" s="87">
        <v>1</v>
      </c>
      <c r="BR82" s="87">
        <v>1</v>
      </c>
      <c r="BS82" s="87">
        <v>1</v>
      </c>
      <c r="BT82" s="87">
        <v>1</v>
      </c>
      <c r="BU82" s="87">
        <v>1</v>
      </c>
      <c r="BV82" s="87">
        <v>1</v>
      </c>
      <c r="BW82" s="87">
        <v>1</v>
      </c>
      <c r="BX82" s="87">
        <v>1</v>
      </c>
      <c r="BY82" s="87">
        <v>1</v>
      </c>
      <c r="BZ82" s="91">
        <v>0</v>
      </c>
      <c r="CA82" s="18"/>
      <c r="CB82" s="10"/>
      <c r="CC82" s="11"/>
      <c r="CD82" s="6"/>
      <c r="CE82" s="14"/>
      <c r="CF82" s="6"/>
      <c r="CG82" s="7">
        <v>9.9999999999999995E-7</v>
      </c>
      <c r="CH82" s="7">
        <v>0</v>
      </c>
      <c r="CI82" s="7">
        <v>1</v>
      </c>
      <c r="CJ82" s="7">
        <v>1</v>
      </c>
      <c r="CK82" s="92">
        <v>1</v>
      </c>
      <c r="CL82" s="92">
        <v>0</v>
      </c>
      <c r="CM82" s="7">
        <v>20</v>
      </c>
      <c r="CN82" s="92" t="s">
        <v>109</v>
      </c>
      <c r="CO82" s="7">
        <v>20</v>
      </c>
      <c r="CP82" s="6"/>
      <c r="CQ82" s="93">
        <v>0.23570226039551564</v>
      </c>
      <c r="CR82" s="93">
        <v>0.94444444444444442</v>
      </c>
      <c r="CS82" s="93">
        <v>0.24956709924231069</v>
      </c>
      <c r="CT82" s="94">
        <v>20</v>
      </c>
      <c r="CU82" s="6"/>
      <c r="CV82" s="7">
        <v>10</v>
      </c>
      <c r="CW82" s="6"/>
      <c r="CX82" s="94">
        <v>70</v>
      </c>
      <c r="CY82" s="6"/>
      <c r="CZ82" s="7" t="s">
        <v>110</v>
      </c>
      <c r="DA82" s="6"/>
      <c r="DB82" s="92"/>
      <c r="DC82" s="6"/>
      <c r="DD82" s="7" t="s">
        <v>110</v>
      </c>
      <c r="DE82" s="7" t="s">
        <v>108</v>
      </c>
      <c r="DF82" s="7" t="s">
        <v>108</v>
      </c>
      <c r="DG82" s="6"/>
    </row>
    <row r="83" spans="2:111" ht="15.75" thickBot="1" x14ac:dyDescent="0.3">
      <c r="B83" s="13"/>
      <c r="C83" s="14"/>
      <c r="D83" s="48">
        <f>IF(E83="","",MAX($C$7:D82)+1)</f>
        <v>76</v>
      </c>
      <c r="E83" s="87">
        <v>84524</v>
      </c>
      <c r="F83" s="88" t="s">
        <v>187</v>
      </c>
      <c r="G83" s="87" t="s">
        <v>107</v>
      </c>
      <c r="H83" s="87">
        <v>1</v>
      </c>
      <c r="I83" s="87" t="s">
        <v>108</v>
      </c>
      <c r="J83" s="87">
        <v>5750</v>
      </c>
      <c r="K83" s="87">
        <v>1</v>
      </c>
      <c r="L83" s="87">
        <v>621000</v>
      </c>
      <c r="M83" s="87">
        <v>1</v>
      </c>
      <c r="N83" s="87">
        <v>250</v>
      </c>
      <c r="O83" s="87">
        <v>500</v>
      </c>
      <c r="P83" s="87">
        <v>0</v>
      </c>
      <c r="Q83" s="89">
        <v>0</v>
      </c>
      <c r="R83" s="89">
        <v>5000</v>
      </c>
      <c r="S83" s="87">
        <v>0</v>
      </c>
      <c r="T83" s="90">
        <v>0</v>
      </c>
      <c r="U83" s="90">
        <v>0</v>
      </c>
      <c r="V83" s="90">
        <v>0</v>
      </c>
      <c r="W83" s="90">
        <v>0</v>
      </c>
      <c r="X83" s="90">
        <v>0</v>
      </c>
      <c r="Y83" s="90">
        <v>0</v>
      </c>
      <c r="Z83" s="90" t="s">
        <v>108</v>
      </c>
      <c r="AA83" s="90" t="s">
        <v>108</v>
      </c>
      <c r="AB83" s="90" t="s">
        <v>108</v>
      </c>
      <c r="AC83" s="90" t="s">
        <v>108</v>
      </c>
      <c r="AD83" s="90"/>
      <c r="AE83" s="87">
        <v>3</v>
      </c>
      <c r="AF83" s="87">
        <v>3</v>
      </c>
      <c r="AG83" s="87">
        <v>3</v>
      </c>
      <c r="AH83" s="87">
        <v>3</v>
      </c>
      <c r="AI83" s="87">
        <v>0</v>
      </c>
      <c r="AJ83" s="87">
        <v>0</v>
      </c>
      <c r="AK83" s="87">
        <v>0</v>
      </c>
      <c r="AL83" s="87">
        <v>0</v>
      </c>
      <c r="AM83" s="87">
        <v>0</v>
      </c>
      <c r="AN83" s="87">
        <v>0</v>
      </c>
      <c r="AO83" s="87">
        <v>0</v>
      </c>
      <c r="AP83" s="87">
        <v>0</v>
      </c>
      <c r="AQ83" s="87">
        <v>0</v>
      </c>
      <c r="AR83" s="87">
        <v>0</v>
      </c>
      <c r="AS83" s="87">
        <v>0</v>
      </c>
      <c r="AT83" s="87">
        <v>0</v>
      </c>
      <c r="AU83" s="87">
        <v>0</v>
      </c>
      <c r="AV83" s="87">
        <v>0</v>
      </c>
      <c r="AW83" s="87">
        <v>0</v>
      </c>
      <c r="AX83" s="87">
        <v>0</v>
      </c>
      <c r="AY83" s="87">
        <v>20</v>
      </c>
      <c r="AZ83" s="87">
        <v>20</v>
      </c>
      <c r="BA83" s="87">
        <v>9</v>
      </c>
      <c r="BB83" s="87">
        <v>9</v>
      </c>
      <c r="BC83" s="87">
        <v>9</v>
      </c>
      <c r="BD83" s="87">
        <v>9</v>
      </c>
      <c r="BE83" s="87">
        <v>9</v>
      </c>
      <c r="BF83" s="87">
        <v>9</v>
      </c>
      <c r="BG83" s="87">
        <v>9</v>
      </c>
      <c r="BH83" s="87">
        <v>9</v>
      </c>
      <c r="BI83" s="87">
        <v>9</v>
      </c>
      <c r="BJ83" s="87">
        <v>9</v>
      </c>
      <c r="BK83" s="87">
        <v>9</v>
      </c>
      <c r="BL83" s="87">
        <v>9</v>
      </c>
      <c r="BM83" s="87">
        <v>9</v>
      </c>
      <c r="BN83" s="87">
        <v>9</v>
      </c>
      <c r="BO83" s="87">
        <v>9</v>
      </c>
      <c r="BP83" s="87">
        <v>9</v>
      </c>
      <c r="BQ83" s="87">
        <v>9</v>
      </c>
      <c r="BR83" s="87">
        <v>9</v>
      </c>
      <c r="BS83" s="87">
        <v>9</v>
      </c>
      <c r="BT83" s="87">
        <v>9</v>
      </c>
      <c r="BU83" s="87">
        <v>9</v>
      </c>
      <c r="BV83" s="87">
        <v>9</v>
      </c>
      <c r="BW83" s="87">
        <v>9</v>
      </c>
      <c r="BX83" s="87">
        <v>9</v>
      </c>
      <c r="BY83" s="87">
        <v>9</v>
      </c>
      <c r="BZ83" s="91">
        <v>9</v>
      </c>
      <c r="CA83" s="18"/>
      <c r="CB83" s="10"/>
      <c r="CC83" s="11"/>
      <c r="CD83" s="6"/>
      <c r="CE83" s="14"/>
      <c r="CF83" s="6"/>
      <c r="CG83" s="7">
        <v>108</v>
      </c>
      <c r="CH83" s="7">
        <v>20</v>
      </c>
      <c r="CI83" s="7">
        <v>1</v>
      </c>
      <c r="CJ83" s="7">
        <v>1</v>
      </c>
      <c r="CK83" s="92">
        <v>1</v>
      </c>
      <c r="CL83" s="92">
        <v>1</v>
      </c>
      <c r="CM83" s="7">
        <v>30</v>
      </c>
      <c r="CN83" s="92" t="s">
        <v>109</v>
      </c>
      <c r="CO83" s="7">
        <v>20</v>
      </c>
      <c r="CP83" s="6"/>
      <c r="CQ83" s="93">
        <v>0</v>
      </c>
      <c r="CR83" s="93">
        <v>9</v>
      </c>
      <c r="CS83" s="93">
        <v>1</v>
      </c>
      <c r="CT83" s="94">
        <v>0</v>
      </c>
      <c r="CU83" s="6"/>
      <c r="CV83" s="7">
        <v>10</v>
      </c>
      <c r="CW83" s="6"/>
      <c r="CX83" s="94">
        <v>80</v>
      </c>
      <c r="CY83" s="6"/>
      <c r="CZ83" s="7" t="s">
        <v>110</v>
      </c>
      <c r="DA83" s="6"/>
      <c r="DB83" s="92"/>
      <c r="DC83" s="6"/>
      <c r="DD83" s="7" t="s">
        <v>110</v>
      </c>
      <c r="DE83" s="7" t="s">
        <v>108</v>
      </c>
      <c r="DF83" s="7" t="s">
        <v>108</v>
      </c>
      <c r="DG83" s="6"/>
    </row>
  </sheetData>
  <mergeCells count="20">
    <mergeCell ref="CR6:CR7"/>
    <mergeCell ref="CS6:CS7"/>
    <mergeCell ref="CT6:CT7"/>
    <mergeCell ref="DB6:DB7"/>
    <mergeCell ref="CG6:CG7"/>
    <mergeCell ref="CH6:CH7"/>
    <mergeCell ref="CM6:CM7"/>
    <mergeCell ref="CN6:CN7"/>
    <mergeCell ref="CO6:CO7"/>
    <mergeCell ref="CQ6:CQ7"/>
    <mergeCell ref="AE4:BZ4"/>
    <mergeCell ref="DD4:DF4"/>
    <mergeCell ref="E5:F5"/>
    <mergeCell ref="CG5:CH5"/>
    <mergeCell ref="CI5:CM5"/>
    <mergeCell ref="CN5:CO5"/>
    <mergeCell ref="CQ5:CT5"/>
    <mergeCell ref="CV5:CV7"/>
    <mergeCell ref="CX5:CX7"/>
    <mergeCell ref="CZ5:CZ7"/>
  </mergeCells>
  <dataValidations count="1">
    <dataValidation type="list" allowBlank="1" showInputMessage="1" showErrorMessage="1" sqref="DB8:DB83" xr:uid="{762B1AEC-46C8-4C6E-89CD-107D7A1C3109}">
      <formula1>$XFA$4:$XFA$8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23B9-489B-4FE2-9DAD-C3D1242A39C5}">
  <dimension ref="B1:CV77"/>
  <sheetViews>
    <sheetView tabSelected="1" topLeftCell="CR1" workbookViewId="0">
      <selection activeCell="B2" sqref="B2:CV77"/>
    </sheetView>
  </sheetViews>
  <sheetFormatPr baseColWidth="10" defaultRowHeight="15" x14ac:dyDescent="0.25"/>
  <cols>
    <col min="4" max="4" width="19.28515625" customWidth="1"/>
  </cols>
  <sheetData>
    <row r="1" spans="2:100" ht="15.75" thickBot="1" x14ac:dyDescent="0.3"/>
    <row r="2" spans="2:100" ht="15.75" thickBot="1" x14ac:dyDescent="0.3">
      <c r="B2" s="48">
        <f ca="1">IF(C2="","",MAX(B$1:$C7)+1)</f>
        <v>7</v>
      </c>
      <c r="C2" s="87">
        <v>14427</v>
      </c>
      <c r="D2" s="88" t="s">
        <v>116</v>
      </c>
      <c r="E2" s="87" t="s">
        <v>107</v>
      </c>
      <c r="F2" s="87">
        <v>1</v>
      </c>
      <c r="G2" s="87" t="s">
        <v>108</v>
      </c>
      <c r="H2" s="87">
        <v>2530000</v>
      </c>
      <c r="I2" s="87">
        <v>1</v>
      </c>
      <c r="J2" s="87">
        <v>2155560000</v>
      </c>
      <c r="K2" s="87">
        <v>1</v>
      </c>
      <c r="L2" s="87">
        <v>110000</v>
      </c>
      <c r="M2" s="87">
        <v>220000</v>
      </c>
      <c r="N2" s="87">
        <v>0</v>
      </c>
      <c r="O2" s="89">
        <v>0</v>
      </c>
      <c r="P2" s="89">
        <v>2200000</v>
      </c>
      <c r="Q2" s="87">
        <v>0</v>
      </c>
      <c r="R2" s="90">
        <v>0</v>
      </c>
      <c r="S2" s="90">
        <v>0</v>
      </c>
      <c r="T2" s="90">
        <v>0</v>
      </c>
      <c r="U2" s="90">
        <v>0</v>
      </c>
      <c r="V2" s="90">
        <v>0</v>
      </c>
      <c r="W2" s="90">
        <v>0</v>
      </c>
      <c r="X2" s="90" t="s">
        <v>108</v>
      </c>
      <c r="Y2" s="90" t="s">
        <v>108</v>
      </c>
      <c r="Z2" s="90" t="s">
        <v>108</v>
      </c>
      <c r="AA2" s="90" t="s">
        <v>108</v>
      </c>
      <c r="AB2" s="90"/>
      <c r="AC2" s="87">
        <v>0</v>
      </c>
      <c r="AD2" s="87">
        <v>0</v>
      </c>
      <c r="AE2" s="87">
        <v>0</v>
      </c>
      <c r="AF2" s="87">
        <v>0</v>
      </c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87">
        <v>0</v>
      </c>
      <c r="AT2" s="87">
        <v>0</v>
      </c>
      <c r="AU2" s="87">
        <v>0</v>
      </c>
      <c r="AV2" s="87">
        <v>0</v>
      </c>
      <c r="AW2" s="87">
        <v>0</v>
      </c>
      <c r="AX2" s="87">
        <v>0</v>
      </c>
      <c r="AY2" s="87">
        <v>0</v>
      </c>
      <c r="AZ2" s="87">
        <v>0</v>
      </c>
      <c r="BA2" s="87">
        <v>0</v>
      </c>
      <c r="BB2" s="87">
        <v>0</v>
      </c>
      <c r="BC2" s="87">
        <v>0</v>
      </c>
      <c r="BD2" s="87">
        <v>0</v>
      </c>
      <c r="BE2" s="87">
        <v>0</v>
      </c>
      <c r="BF2" s="87">
        <v>0</v>
      </c>
      <c r="BG2" s="87">
        <v>72</v>
      </c>
      <c r="BH2" s="87">
        <v>72</v>
      </c>
      <c r="BI2" s="87">
        <v>72</v>
      </c>
      <c r="BJ2" s="87">
        <v>72</v>
      </c>
      <c r="BK2" s="87">
        <v>72</v>
      </c>
      <c r="BL2" s="87">
        <v>72</v>
      </c>
      <c r="BM2" s="87">
        <v>72</v>
      </c>
      <c r="BN2" s="87">
        <v>72</v>
      </c>
      <c r="BO2" s="87">
        <v>72</v>
      </c>
      <c r="BP2" s="87">
        <v>72</v>
      </c>
      <c r="BQ2" s="87">
        <v>72</v>
      </c>
      <c r="BR2" s="87">
        <v>72</v>
      </c>
      <c r="BS2" s="87">
        <v>72</v>
      </c>
      <c r="BT2" s="87">
        <v>72</v>
      </c>
      <c r="BU2" s="87">
        <v>72</v>
      </c>
      <c r="BV2" s="87">
        <v>72</v>
      </c>
      <c r="BW2" s="87">
        <v>72</v>
      </c>
      <c r="BX2" s="91">
        <v>60</v>
      </c>
      <c r="BY2" s="18"/>
      <c r="BZ2" s="10"/>
      <c r="CA2" s="11"/>
      <c r="CB2" s="6"/>
      <c r="CC2" s="14"/>
      <c r="CD2" s="6"/>
      <c r="CE2" s="7">
        <v>852</v>
      </c>
      <c r="CF2" s="7">
        <v>20</v>
      </c>
      <c r="CG2" s="7">
        <v>1</v>
      </c>
      <c r="CH2" s="7">
        <v>1</v>
      </c>
      <c r="CI2" s="92">
        <v>1</v>
      </c>
      <c r="CJ2" s="92">
        <v>1</v>
      </c>
      <c r="CK2" s="7">
        <v>30</v>
      </c>
      <c r="CL2" s="92" t="s">
        <v>109</v>
      </c>
      <c r="CM2" s="7">
        <v>20</v>
      </c>
      <c r="CN2" s="6"/>
      <c r="CO2" s="93">
        <v>2.8284271247461903</v>
      </c>
      <c r="CP2" s="93">
        <v>71.333333333333329</v>
      </c>
      <c r="CQ2" s="93">
        <v>3.9650847543170893E-2</v>
      </c>
      <c r="CR2" s="94">
        <v>20</v>
      </c>
      <c r="CS2" s="6"/>
      <c r="CT2" s="7">
        <v>10</v>
      </c>
      <c r="CU2" s="6"/>
      <c r="CV2" s="94">
        <v>100</v>
      </c>
    </row>
    <row r="3" spans="2:100" ht="15.75" thickBot="1" x14ac:dyDescent="0.3">
      <c r="B3" s="48">
        <f ca="1">IF(C3="","",MAX(B$2:$C7)+1)</f>
        <v>11</v>
      </c>
      <c r="C3" s="87">
        <v>71464</v>
      </c>
      <c r="D3" s="88" t="s">
        <v>120</v>
      </c>
      <c r="E3" s="87" t="s">
        <v>107</v>
      </c>
      <c r="F3" s="87">
        <v>1</v>
      </c>
      <c r="G3" s="87" t="s">
        <v>108</v>
      </c>
      <c r="H3" s="87">
        <v>287500</v>
      </c>
      <c r="I3" s="87">
        <v>1</v>
      </c>
      <c r="J3" s="87">
        <v>1236250000</v>
      </c>
      <c r="K3" s="87">
        <v>1</v>
      </c>
      <c r="L3" s="87">
        <v>12500</v>
      </c>
      <c r="M3" s="87">
        <v>25000</v>
      </c>
      <c r="N3" s="87">
        <v>0</v>
      </c>
      <c r="O3" s="89">
        <v>0</v>
      </c>
      <c r="P3" s="89">
        <v>250000</v>
      </c>
      <c r="Q3" s="87">
        <v>0</v>
      </c>
      <c r="R3" s="90">
        <v>0</v>
      </c>
      <c r="S3" s="90">
        <v>0</v>
      </c>
      <c r="T3" s="90">
        <v>0</v>
      </c>
      <c r="U3" s="90">
        <v>0</v>
      </c>
      <c r="V3" s="90">
        <v>0</v>
      </c>
      <c r="W3" s="90">
        <v>0</v>
      </c>
      <c r="X3" s="90" t="s">
        <v>108</v>
      </c>
      <c r="Y3" s="90" t="s">
        <v>108</v>
      </c>
      <c r="Z3" s="90" t="s">
        <v>108</v>
      </c>
      <c r="AA3" s="90" t="s">
        <v>108</v>
      </c>
      <c r="AB3" s="90"/>
      <c r="AC3" s="87">
        <v>0</v>
      </c>
      <c r="AD3" s="87">
        <v>0</v>
      </c>
      <c r="AE3" s="87">
        <v>0</v>
      </c>
      <c r="AF3" s="87">
        <v>0</v>
      </c>
      <c r="AG3" s="87">
        <v>0</v>
      </c>
      <c r="AH3" s="87">
        <v>0</v>
      </c>
      <c r="AI3" s="87">
        <v>0</v>
      </c>
      <c r="AJ3" s="87">
        <v>0</v>
      </c>
      <c r="AK3" s="87">
        <v>0</v>
      </c>
      <c r="AL3" s="87">
        <v>0</v>
      </c>
      <c r="AM3" s="87">
        <v>0</v>
      </c>
      <c r="AN3" s="87">
        <v>0</v>
      </c>
      <c r="AO3" s="87">
        <v>0</v>
      </c>
      <c r="AP3" s="87">
        <v>0</v>
      </c>
      <c r="AQ3" s="87">
        <v>0</v>
      </c>
      <c r="AR3" s="87">
        <v>400</v>
      </c>
      <c r="AS3" s="87">
        <v>400</v>
      </c>
      <c r="AT3" s="87">
        <v>400</v>
      </c>
      <c r="AU3" s="87">
        <v>400</v>
      </c>
      <c r="AV3" s="87">
        <v>400</v>
      </c>
      <c r="AW3" s="87">
        <v>400</v>
      </c>
      <c r="AX3" s="87">
        <v>400</v>
      </c>
      <c r="AY3" s="87">
        <v>400</v>
      </c>
      <c r="AZ3" s="87">
        <v>400</v>
      </c>
      <c r="BA3" s="87">
        <v>400</v>
      </c>
      <c r="BB3" s="87">
        <v>400</v>
      </c>
      <c r="BC3" s="87">
        <v>400</v>
      </c>
      <c r="BD3" s="87">
        <v>400</v>
      </c>
      <c r="BE3" s="87">
        <v>400</v>
      </c>
      <c r="BF3" s="87">
        <v>400</v>
      </c>
      <c r="BG3" s="87">
        <v>400</v>
      </c>
      <c r="BH3" s="87">
        <v>400</v>
      </c>
      <c r="BI3" s="87">
        <v>400</v>
      </c>
      <c r="BJ3" s="87">
        <v>400</v>
      </c>
      <c r="BK3" s="87">
        <v>400</v>
      </c>
      <c r="BL3" s="87">
        <v>400</v>
      </c>
      <c r="BM3" s="87">
        <v>400</v>
      </c>
      <c r="BN3" s="87">
        <v>400</v>
      </c>
      <c r="BO3" s="87">
        <v>400</v>
      </c>
      <c r="BP3" s="87">
        <v>400</v>
      </c>
      <c r="BQ3" s="87">
        <v>350</v>
      </c>
      <c r="BR3" s="87">
        <v>350</v>
      </c>
      <c r="BS3" s="87">
        <v>350</v>
      </c>
      <c r="BT3" s="87">
        <v>350</v>
      </c>
      <c r="BU3" s="87">
        <v>350</v>
      </c>
      <c r="BV3" s="87">
        <v>350</v>
      </c>
      <c r="BW3" s="87">
        <v>300</v>
      </c>
      <c r="BX3" s="91">
        <v>300</v>
      </c>
      <c r="BY3" s="18"/>
      <c r="BZ3" s="10"/>
      <c r="CA3" s="11"/>
      <c r="CB3" s="6"/>
      <c r="CC3" s="14"/>
      <c r="CD3" s="6"/>
      <c r="CE3" s="7">
        <v>4300</v>
      </c>
      <c r="CF3" s="7">
        <v>20</v>
      </c>
      <c r="CG3" s="7">
        <v>1</v>
      </c>
      <c r="CH3" s="7">
        <v>1</v>
      </c>
      <c r="CI3" s="92">
        <v>1</v>
      </c>
      <c r="CJ3" s="92">
        <v>1</v>
      </c>
      <c r="CK3" s="7">
        <v>30</v>
      </c>
      <c r="CL3" s="92" t="s">
        <v>109</v>
      </c>
      <c r="CM3" s="7">
        <v>20</v>
      </c>
      <c r="CN3" s="6"/>
      <c r="CO3" s="93">
        <v>35.239609324728292</v>
      </c>
      <c r="CP3" s="93">
        <v>372.22222222222223</v>
      </c>
      <c r="CQ3" s="93">
        <v>9.4673577290314809E-2</v>
      </c>
      <c r="CR3" s="94">
        <v>20</v>
      </c>
      <c r="CS3" s="6"/>
      <c r="CT3" s="7">
        <v>10</v>
      </c>
      <c r="CU3" s="6"/>
      <c r="CV3" s="94">
        <v>100</v>
      </c>
    </row>
    <row r="4" spans="2:100" ht="15.75" thickBot="1" x14ac:dyDescent="0.3">
      <c r="B4" s="48">
        <f ca="1">IF(C4="","",MAX(B$3:$C7)+1)</f>
        <v>23</v>
      </c>
      <c r="C4" s="87">
        <v>14488</v>
      </c>
      <c r="D4" s="88" t="s">
        <v>133</v>
      </c>
      <c r="E4" s="87" t="s">
        <v>107</v>
      </c>
      <c r="F4" s="87">
        <v>1</v>
      </c>
      <c r="G4" s="87" t="s">
        <v>108</v>
      </c>
      <c r="H4" s="87">
        <v>229999.99999999997</v>
      </c>
      <c r="I4" s="87">
        <v>1</v>
      </c>
      <c r="J4" s="87">
        <v>179399999.99999997</v>
      </c>
      <c r="K4" s="87">
        <v>1</v>
      </c>
      <c r="L4" s="87">
        <v>10000</v>
      </c>
      <c r="M4" s="87">
        <v>20000</v>
      </c>
      <c r="N4" s="87">
        <v>0</v>
      </c>
      <c r="O4" s="89">
        <v>0</v>
      </c>
      <c r="P4" s="89">
        <v>200000</v>
      </c>
      <c r="Q4" s="87">
        <v>0</v>
      </c>
      <c r="R4" s="90">
        <v>0</v>
      </c>
      <c r="S4" s="90">
        <v>0</v>
      </c>
      <c r="T4" s="90">
        <v>0</v>
      </c>
      <c r="U4" s="90">
        <v>0</v>
      </c>
      <c r="V4" s="90">
        <v>0</v>
      </c>
      <c r="W4" s="90">
        <v>0</v>
      </c>
      <c r="X4" s="90" t="s">
        <v>108</v>
      </c>
      <c r="Y4" s="90" t="s">
        <v>108</v>
      </c>
      <c r="Z4" s="90" t="s">
        <v>108</v>
      </c>
      <c r="AA4" s="90" t="s">
        <v>108</v>
      </c>
      <c r="AB4" s="90"/>
      <c r="AC4" s="87">
        <v>0</v>
      </c>
      <c r="AD4" s="87">
        <v>0</v>
      </c>
      <c r="AE4" s="87">
        <v>0</v>
      </c>
      <c r="AF4" s="87">
        <v>0</v>
      </c>
      <c r="AG4" s="87">
        <v>0</v>
      </c>
      <c r="AH4" s="87">
        <v>0</v>
      </c>
      <c r="AI4" s="87">
        <v>0</v>
      </c>
      <c r="AJ4" s="87">
        <v>0</v>
      </c>
      <c r="AK4" s="87">
        <v>0</v>
      </c>
      <c r="AL4" s="87">
        <v>0</v>
      </c>
      <c r="AM4" s="87">
        <v>0</v>
      </c>
      <c r="AN4" s="87">
        <v>0</v>
      </c>
      <c r="AO4" s="87">
        <v>0</v>
      </c>
      <c r="AP4" s="87">
        <v>0</v>
      </c>
      <c r="AQ4" s="87">
        <v>0</v>
      </c>
      <c r="AR4" s="87">
        <v>0</v>
      </c>
      <c r="AS4" s="87">
        <v>0</v>
      </c>
      <c r="AT4" s="87">
        <v>0</v>
      </c>
      <c r="AU4" s="87">
        <v>0</v>
      </c>
      <c r="AV4" s="87">
        <v>0</v>
      </c>
      <c r="AW4" s="87">
        <v>0</v>
      </c>
      <c r="AX4" s="87">
        <v>0</v>
      </c>
      <c r="AY4" s="87">
        <v>0</v>
      </c>
      <c r="AZ4" s="87">
        <v>0</v>
      </c>
      <c r="BA4" s="87">
        <v>0</v>
      </c>
      <c r="BB4" s="87">
        <v>0</v>
      </c>
      <c r="BC4" s="87">
        <v>0</v>
      </c>
      <c r="BD4" s="87">
        <v>0</v>
      </c>
      <c r="BE4" s="87">
        <v>0</v>
      </c>
      <c r="BF4" s="87">
        <v>0</v>
      </c>
      <c r="BG4" s="87">
        <v>72</v>
      </c>
      <c r="BH4" s="87">
        <v>72</v>
      </c>
      <c r="BI4" s="87">
        <v>72</v>
      </c>
      <c r="BJ4" s="87">
        <v>70</v>
      </c>
      <c r="BK4" s="87">
        <v>70</v>
      </c>
      <c r="BL4" s="87">
        <v>70</v>
      </c>
      <c r="BM4" s="87">
        <v>70</v>
      </c>
      <c r="BN4" s="87">
        <v>70</v>
      </c>
      <c r="BO4" s="87">
        <v>70</v>
      </c>
      <c r="BP4" s="87">
        <v>70</v>
      </c>
      <c r="BQ4" s="87">
        <v>70</v>
      </c>
      <c r="BR4" s="87">
        <v>70</v>
      </c>
      <c r="BS4" s="87">
        <v>70</v>
      </c>
      <c r="BT4" s="87">
        <v>60</v>
      </c>
      <c r="BU4" s="87">
        <v>60</v>
      </c>
      <c r="BV4" s="87">
        <v>60</v>
      </c>
      <c r="BW4" s="87">
        <v>60</v>
      </c>
      <c r="BX4" s="91">
        <v>50</v>
      </c>
      <c r="BY4" s="18"/>
      <c r="BZ4" s="10"/>
      <c r="CA4" s="11"/>
      <c r="CB4" s="6"/>
      <c r="CC4" s="14"/>
      <c r="CD4" s="6"/>
      <c r="CE4" s="7">
        <v>780</v>
      </c>
      <c r="CF4" s="7">
        <v>20</v>
      </c>
      <c r="CG4" s="7">
        <v>1</v>
      </c>
      <c r="CH4" s="7">
        <v>1</v>
      </c>
      <c r="CI4" s="92">
        <v>1</v>
      </c>
      <c r="CJ4" s="92">
        <v>1</v>
      </c>
      <c r="CK4" s="7">
        <v>30</v>
      </c>
      <c r="CL4" s="92" t="s">
        <v>109</v>
      </c>
      <c r="CM4" s="7">
        <v>20</v>
      </c>
      <c r="CN4" s="6"/>
      <c r="CO4" s="93">
        <v>6.1834694240084227</v>
      </c>
      <c r="CP4" s="93">
        <v>67</v>
      </c>
      <c r="CQ4" s="93">
        <v>9.2290588418036154E-2</v>
      </c>
      <c r="CR4" s="94">
        <v>20</v>
      </c>
      <c r="CS4" s="6"/>
      <c r="CT4" s="7">
        <v>10</v>
      </c>
      <c r="CU4" s="6"/>
      <c r="CV4" s="94">
        <v>100</v>
      </c>
    </row>
    <row r="5" spans="2:100" ht="15.75" thickBot="1" x14ac:dyDescent="0.3">
      <c r="B5" s="48">
        <f ca="1">IF(C5="","",MAX(B$4:$C7)+1)</f>
        <v>26</v>
      </c>
      <c r="C5" s="87">
        <v>32137</v>
      </c>
      <c r="D5" s="88" t="s">
        <v>136</v>
      </c>
      <c r="E5" s="87" t="s">
        <v>107</v>
      </c>
      <c r="F5" s="87">
        <v>1</v>
      </c>
      <c r="G5" s="87" t="s">
        <v>108</v>
      </c>
      <c r="H5" s="87">
        <v>206999.99999999997</v>
      </c>
      <c r="I5" s="87">
        <v>2</v>
      </c>
      <c r="J5" s="87">
        <v>165599999.99999997</v>
      </c>
      <c r="K5" s="87">
        <v>1</v>
      </c>
      <c r="L5" s="87">
        <v>9000</v>
      </c>
      <c r="M5" s="87">
        <v>18000</v>
      </c>
      <c r="N5" s="87">
        <v>0</v>
      </c>
      <c r="O5" s="89">
        <v>0</v>
      </c>
      <c r="P5" s="89">
        <v>180000</v>
      </c>
      <c r="Q5" s="87">
        <v>0</v>
      </c>
      <c r="R5" s="90">
        <v>0</v>
      </c>
      <c r="S5" s="90">
        <v>0</v>
      </c>
      <c r="T5" s="90">
        <v>0</v>
      </c>
      <c r="U5" s="90">
        <v>0</v>
      </c>
      <c r="V5" s="90">
        <v>0</v>
      </c>
      <c r="W5" s="90">
        <v>0</v>
      </c>
      <c r="X5" s="90" t="s">
        <v>108</v>
      </c>
      <c r="Y5" s="90" t="s">
        <v>108</v>
      </c>
      <c r="Z5" s="90" t="s">
        <v>108</v>
      </c>
      <c r="AA5" s="90" t="s">
        <v>108</v>
      </c>
      <c r="AB5" s="90"/>
      <c r="AC5" s="87">
        <v>0</v>
      </c>
      <c r="AD5" s="87">
        <v>0</v>
      </c>
      <c r="AE5" s="87">
        <v>0</v>
      </c>
      <c r="AF5" s="87">
        <v>0</v>
      </c>
      <c r="AG5" s="87">
        <v>0</v>
      </c>
      <c r="AH5" s="87">
        <v>0</v>
      </c>
      <c r="AI5" s="87">
        <v>0</v>
      </c>
      <c r="AJ5" s="87">
        <v>0</v>
      </c>
      <c r="AK5" s="87">
        <v>0</v>
      </c>
      <c r="AL5" s="87">
        <v>0</v>
      </c>
      <c r="AM5" s="87">
        <v>0</v>
      </c>
      <c r="AN5" s="87">
        <v>0</v>
      </c>
      <c r="AO5" s="87">
        <v>0</v>
      </c>
      <c r="AP5" s="87">
        <v>0</v>
      </c>
      <c r="AQ5" s="87">
        <v>0</v>
      </c>
      <c r="AR5" s="87">
        <v>0</v>
      </c>
      <c r="AS5" s="87">
        <v>0</v>
      </c>
      <c r="AT5" s="87">
        <v>0</v>
      </c>
      <c r="AU5" s="87">
        <v>0</v>
      </c>
      <c r="AV5" s="87">
        <v>0</v>
      </c>
      <c r="AW5" s="87">
        <v>0</v>
      </c>
      <c r="AX5" s="87">
        <v>0</v>
      </c>
      <c r="AY5" s="87">
        <v>0</v>
      </c>
      <c r="AZ5" s="87">
        <v>0</v>
      </c>
      <c r="BA5" s="87">
        <v>0</v>
      </c>
      <c r="BB5" s="87">
        <v>0</v>
      </c>
      <c r="BC5" s="87">
        <v>0</v>
      </c>
      <c r="BD5" s="87">
        <v>0</v>
      </c>
      <c r="BE5" s="87">
        <v>0</v>
      </c>
      <c r="BF5" s="87">
        <v>0</v>
      </c>
      <c r="BG5" s="87">
        <v>72</v>
      </c>
      <c r="BH5" s="87">
        <v>72</v>
      </c>
      <c r="BI5" s="87">
        <v>72</v>
      </c>
      <c r="BJ5" s="87">
        <v>70</v>
      </c>
      <c r="BK5" s="87">
        <v>70</v>
      </c>
      <c r="BL5" s="87">
        <v>70</v>
      </c>
      <c r="BM5" s="87">
        <v>70</v>
      </c>
      <c r="BN5" s="87">
        <v>70</v>
      </c>
      <c r="BO5" s="87">
        <v>70</v>
      </c>
      <c r="BP5" s="87">
        <v>70</v>
      </c>
      <c r="BQ5" s="87">
        <v>70</v>
      </c>
      <c r="BR5" s="87">
        <v>70</v>
      </c>
      <c r="BS5" s="87">
        <v>70</v>
      </c>
      <c r="BT5" s="87">
        <v>70</v>
      </c>
      <c r="BU5" s="87">
        <v>70</v>
      </c>
      <c r="BV5" s="87">
        <v>60</v>
      </c>
      <c r="BW5" s="87">
        <v>60</v>
      </c>
      <c r="BX5" s="91">
        <v>50</v>
      </c>
      <c r="BY5" s="18"/>
      <c r="BZ5" s="10"/>
      <c r="CA5" s="11"/>
      <c r="CB5" s="6"/>
      <c r="CC5" s="14"/>
      <c r="CD5" s="6"/>
      <c r="CE5" s="7">
        <v>400</v>
      </c>
      <c r="CF5" s="7">
        <v>20</v>
      </c>
      <c r="CG5" s="7">
        <v>1</v>
      </c>
      <c r="CH5" s="7">
        <v>1</v>
      </c>
      <c r="CI5" s="92">
        <v>1</v>
      </c>
      <c r="CJ5" s="92">
        <v>1</v>
      </c>
      <c r="CK5" s="7">
        <v>30</v>
      </c>
      <c r="CL5" s="92" t="s">
        <v>109</v>
      </c>
      <c r="CM5" s="7">
        <v>20</v>
      </c>
      <c r="CN5" s="6"/>
      <c r="CO5" s="93">
        <v>5.6764621219754678</v>
      </c>
      <c r="CP5" s="93">
        <v>68.111111111111114</v>
      </c>
      <c r="CQ5" s="93">
        <v>8.3341205706001967E-2</v>
      </c>
      <c r="CR5" s="94">
        <v>20</v>
      </c>
      <c r="CS5" s="6"/>
      <c r="CT5" s="7">
        <v>10</v>
      </c>
      <c r="CU5" s="6"/>
      <c r="CV5" s="94">
        <v>100</v>
      </c>
    </row>
    <row r="6" spans="2:100" ht="15.75" thickBot="1" x14ac:dyDescent="0.3">
      <c r="B6" s="48">
        <f ca="1">IF(C6="","",MAX(B$5:$C7)+1)</f>
        <v>32</v>
      </c>
      <c r="C6" s="87">
        <v>5209</v>
      </c>
      <c r="D6" s="88" t="s">
        <v>142</v>
      </c>
      <c r="E6" s="87" t="s">
        <v>107</v>
      </c>
      <c r="F6" s="87">
        <v>1</v>
      </c>
      <c r="G6" s="87" t="s">
        <v>108</v>
      </c>
      <c r="H6" s="87">
        <v>17250</v>
      </c>
      <c r="I6" s="87">
        <v>8</v>
      </c>
      <c r="J6" s="87">
        <v>57787500</v>
      </c>
      <c r="K6" s="87">
        <v>1</v>
      </c>
      <c r="L6" s="87">
        <v>750</v>
      </c>
      <c r="M6" s="87">
        <v>1500</v>
      </c>
      <c r="N6" s="87">
        <v>0</v>
      </c>
      <c r="O6" s="89">
        <v>0</v>
      </c>
      <c r="P6" s="89">
        <v>15000</v>
      </c>
      <c r="Q6" s="87">
        <v>0</v>
      </c>
      <c r="R6" s="90">
        <v>0</v>
      </c>
      <c r="S6" s="90">
        <v>0</v>
      </c>
      <c r="T6" s="90">
        <v>0</v>
      </c>
      <c r="U6" s="90">
        <v>0</v>
      </c>
      <c r="V6" s="90">
        <v>0</v>
      </c>
      <c r="W6" s="90">
        <v>0</v>
      </c>
      <c r="X6" s="90" t="s">
        <v>108</v>
      </c>
      <c r="Y6" s="90" t="s">
        <v>108</v>
      </c>
      <c r="Z6" s="90" t="s">
        <v>108</v>
      </c>
      <c r="AA6" s="90" t="s">
        <v>108</v>
      </c>
      <c r="AB6" s="90"/>
      <c r="AC6" s="87">
        <v>32</v>
      </c>
      <c r="AD6" s="87">
        <v>32</v>
      </c>
      <c r="AE6" s="87">
        <v>32</v>
      </c>
      <c r="AF6" s="87">
        <v>32</v>
      </c>
      <c r="AG6" s="87">
        <v>20</v>
      </c>
      <c r="AH6" s="87">
        <v>20</v>
      </c>
      <c r="AI6" s="87">
        <v>20</v>
      </c>
      <c r="AJ6" s="87">
        <v>20</v>
      </c>
      <c r="AK6" s="87">
        <v>19</v>
      </c>
      <c r="AL6" s="87">
        <v>19</v>
      </c>
      <c r="AM6" s="87">
        <v>19</v>
      </c>
      <c r="AN6" s="87">
        <v>19</v>
      </c>
      <c r="AO6" s="87">
        <v>19</v>
      </c>
      <c r="AP6" s="87">
        <v>19</v>
      </c>
      <c r="AQ6" s="87">
        <v>19</v>
      </c>
      <c r="AR6" s="87">
        <v>19</v>
      </c>
      <c r="AS6" s="87">
        <v>19</v>
      </c>
      <c r="AT6" s="87">
        <v>18</v>
      </c>
      <c r="AU6" s="87">
        <v>18</v>
      </c>
      <c r="AV6" s="87">
        <v>68</v>
      </c>
      <c r="AW6" s="87">
        <v>50</v>
      </c>
      <c r="AX6" s="87">
        <v>50</v>
      </c>
      <c r="AY6" s="87">
        <v>50</v>
      </c>
      <c r="AZ6" s="87">
        <v>30</v>
      </c>
      <c r="BA6" s="87">
        <v>30</v>
      </c>
      <c r="BB6" s="87">
        <v>30</v>
      </c>
      <c r="BC6" s="87">
        <v>30</v>
      </c>
      <c r="BD6" s="87">
        <v>10</v>
      </c>
      <c r="BE6" s="87">
        <v>10</v>
      </c>
      <c r="BF6" s="87">
        <v>10</v>
      </c>
      <c r="BG6" s="87">
        <v>10</v>
      </c>
      <c r="BH6" s="87">
        <v>10</v>
      </c>
      <c r="BI6" s="87">
        <v>10</v>
      </c>
      <c r="BJ6" s="87">
        <v>310</v>
      </c>
      <c r="BK6" s="87">
        <v>310</v>
      </c>
      <c r="BL6" s="87">
        <v>310</v>
      </c>
      <c r="BM6" s="87">
        <v>310</v>
      </c>
      <c r="BN6" s="87">
        <v>310</v>
      </c>
      <c r="BO6" s="87">
        <v>310</v>
      </c>
      <c r="BP6" s="87">
        <v>290</v>
      </c>
      <c r="BQ6" s="87">
        <v>290</v>
      </c>
      <c r="BR6" s="87">
        <v>290</v>
      </c>
      <c r="BS6" s="87">
        <v>290</v>
      </c>
      <c r="BT6" s="87">
        <v>290</v>
      </c>
      <c r="BU6" s="87">
        <v>290</v>
      </c>
      <c r="BV6" s="87">
        <v>240</v>
      </c>
      <c r="BW6" s="87">
        <v>225</v>
      </c>
      <c r="BX6" s="91">
        <v>215</v>
      </c>
      <c r="BY6" s="18"/>
      <c r="BZ6" s="10"/>
      <c r="CA6" s="11"/>
      <c r="CB6" s="6"/>
      <c r="CC6" s="14"/>
      <c r="CD6" s="6"/>
      <c r="CE6" s="7">
        <v>418.75</v>
      </c>
      <c r="CF6" s="7">
        <v>20</v>
      </c>
      <c r="CG6" s="7">
        <v>1</v>
      </c>
      <c r="CH6" s="7">
        <v>1</v>
      </c>
      <c r="CI6" s="92">
        <v>1</v>
      </c>
      <c r="CJ6" s="92">
        <v>1</v>
      </c>
      <c r="CK6" s="7">
        <v>30</v>
      </c>
      <c r="CL6" s="92" t="s">
        <v>109</v>
      </c>
      <c r="CM6" s="7">
        <v>20</v>
      </c>
      <c r="CN6" s="6"/>
      <c r="CO6" s="93">
        <v>109.52959429370581</v>
      </c>
      <c r="CP6" s="93">
        <v>239.44444444444446</v>
      </c>
      <c r="CQ6" s="93">
        <v>0.45743218034494304</v>
      </c>
      <c r="CR6" s="94">
        <v>20</v>
      </c>
      <c r="CS6" s="6"/>
      <c r="CT6" s="7">
        <v>10</v>
      </c>
      <c r="CU6" s="6"/>
      <c r="CV6" s="94">
        <v>100</v>
      </c>
    </row>
    <row r="7" spans="2:100" ht="15.75" thickBot="1" x14ac:dyDescent="0.3">
      <c r="B7" s="48">
        <f ca="1">IF(C7="","",MAX(B$6:$C7)+1)</f>
        <v>35</v>
      </c>
      <c r="C7" s="87">
        <v>32135</v>
      </c>
      <c r="D7" s="88" t="s">
        <v>145</v>
      </c>
      <c r="E7" s="87" t="s">
        <v>107</v>
      </c>
      <c r="F7" s="87">
        <v>1</v>
      </c>
      <c r="G7" s="87" t="s">
        <v>108</v>
      </c>
      <c r="H7" s="87">
        <v>229999.99999999997</v>
      </c>
      <c r="I7" s="87">
        <v>1</v>
      </c>
      <c r="J7" s="87">
        <v>144899999.99999997</v>
      </c>
      <c r="K7" s="87">
        <v>1</v>
      </c>
      <c r="L7" s="87">
        <v>10000</v>
      </c>
      <c r="M7" s="87">
        <v>20000</v>
      </c>
      <c r="N7" s="87">
        <v>0</v>
      </c>
      <c r="O7" s="89">
        <v>0</v>
      </c>
      <c r="P7" s="89">
        <v>200000</v>
      </c>
      <c r="Q7" s="87">
        <v>0</v>
      </c>
      <c r="R7" s="90">
        <v>0</v>
      </c>
      <c r="S7" s="90">
        <v>0</v>
      </c>
      <c r="T7" s="90">
        <v>0</v>
      </c>
      <c r="U7" s="90">
        <v>0</v>
      </c>
      <c r="V7" s="90">
        <v>0</v>
      </c>
      <c r="W7" s="90">
        <v>0</v>
      </c>
      <c r="X7" s="90" t="s">
        <v>108</v>
      </c>
      <c r="Y7" s="90" t="s">
        <v>108</v>
      </c>
      <c r="Z7" s="90" t="s">
        <v>108</v>
      </c>
      <c r="AA7" s="90" t="s">
        <v>108</v>
      </c>
      <c r="AB7" s="90"/>
      <c r="AC7" s="87">
        <v>0</v>
      </c>
      <c r="AD7" s="87">
        <v>0</v>
      </c>
      <c r="AE7" s="87">
        <v>0</v>
      </c>
      <c r="AF7" s="87">
        <v>0</v>
      </c>
      <c r="AG7" s="87">
        <v>0</v>
      </c>
      <c r="AH7" s="87">
        <v>0</v>
      </c>
      <c r="AI7" s="87">
        <v>0</v>
      </c>
      <c r="AJ7" s="87">
        <v>0</v>
      </c>
      <c r="AK7" s="87">
        <v>0</v>
      </c>
      <c r="AL7" s="87">
        <v>0</v>
      </c>
      <c r="AM7" s="87">
        <v>0</v>
      </c>
      <c r="AN7" s="87">
        <v>0</v>
      </c>
      <c r="AO7" s="87">
        <v>0</v>
      </c>
      <c r="AP7" s="87">
        <v>0</v>
      </c>
      <c r="AQ7" s="87">
        <v>0</v>
      </c>
      <c r="AR7" s="87">
        <v>0</v>
      </c>
      <c r="AS7" s="87">
        <v>0</v>
      </c>
      <c r="AT7" s="87">
        <v>0</v>
      </c>
      <c r="AU7" s="87">
        <v>0</v>
      </c>
      <c r="AV7" s="87">
        <v>0</v>
      </c>
      <c r="AW7" s="87">
        <v>0</v>
      </c>
      <c r="AX7" s="87">
        <v>0</v>
      </c>
      <c r="AY7" s="87">
        <v>0</v>
      </c>
      <c r="AZ7" s="87">
        <v>0</v>
      </c>
      <c r="BA7" s="87">
        <v>0</v>
      </c>
      <c r="BB7" s="87">
        <v>0</v>
      </c>
      <c r="BC7" s="87">
        <v>0</v>
      </c>
      <c r="BD7" s="87">
        <v>0</v>
      </c>
      <c r="BE7" s="87">
        <v>0</v>
      </c>
      <c r="BF7" s="87">
        <v>0</v>
      </c>
      <c r="BG7" s="87">
        <v>72</v>
      </c>
      <c r="BH7" s="87">
        <v>72</v>
      </c>
      <c r="BI7" s="87">
        <v>72</v>
      </c>
      <c r="BJ7" s="87">
        <v>70</v>
      </c>
      <c r="BK7" s="87">
        <v>70</v>
      </c>
      <c r="BL7" s="87">
        <v>65</v>
      </c>
      <c r="BM7" s="87">
        <v>65</v>
      </c>
      <c r="BN7" s="87">
        <v>65</v>
      </c>
      <c r="BO7" s="87">
        <v>60</v>
      </c>
      <c r="BP7" s="87">
        <v>60</v>
      </c>
      <c r="BQ7" s="87">
        <v>60</v>
      </c>
      <c r="BR7" s="87">
        <v>60</v>
      </c>
      <c r="BS7" s="87">
        <v>60</v>
      </c>
      <c r="BT7" s="87">
        <v>60</v>
      </c>
      <c r="BU7" s="87">
        <v>60</v>
      </c>
      <c r="BV7" s="87">
        <v>30</v>
      </c>
      <c r="BW7" s="87">
        <v>30</v>
      </c>
      <c r="BX7" s="91">
        <v>20</v>
      </c>
      <c r="BY7" s="18"/>
      <c r="BZ7" s="10"/>
      <c r="CA7" s="11"/>
      <c r="CB7" s="6"/>
      <c r="CC7" s="14"/>
      <c r="CD7" s="6"/>
      <c r="CE7" s="7">
        <v>630</v>
      </c>
      <c r="CF7" s="7">
        <v>20</v>
      </c>
      <c r="CG7" s="7">
        <v>1</v>
      </c>
      <c r="CH7" s="7">
        <v>1</v>
      </c>
      <c r="CI7" s="92">
        <v>1</v>
      </c>
      <c r="CJ7" s="92">
        <v>1</v>
      </c>
      <c r="CK7" s="7">
        <v>30</v>
      </c>
      <c r="CL7" s="92" t="s">
        <v>109</v>
      </c>
      <c r="CM7" s="7">
        <v>20</v>
      </c>
      <c r="CN7" s="6"/>
      <c r="CO7" s="93">
        <v>15.454444968391648</v>
      </c>
      <c r="CP7" s="93">
        <v>58.388888888888886</v>
      </c>
      <c r="CQ7" s="93">
        <v>0.26468126492012339</v>
      </c>
      <c r="CR7" s="94">
        <v>20</v>
      </c>
      <c r="CS7" s="6"/>
      <c r="CT7" s="7">
        <v>10</v>
      </c>
      <c r="CU7" s="6"/>
      <c r="CV7" s="94">
        <v>100</v>
      </c>
    </row>
    <row r="8" spans="2:100" ht="15.75" thickBot="1" x14ac:dyDescent="0.3">
      <c r="B8" s="48">
        <f ca="1">IF(C8="","",MAX(B$7:$C7)+1)</f>
        <v>66</v>
      </c>
      <c r="C8" s="87">
        <v>14491</v>
      </c>
      <c r="D8" s="88" t="s">
        <v>177</v>
      </c>
      <c r="E8" s="87" t="s">
        <v>107</v>
      </c>
      <c r="F8" s="87">
        <v>1</v>
      </c>
      <c r="G8" s="87" t="s">
        <v>108</v>
      </c>
      <c r="H8" s="87">
        <v>5750</v>
      </c>
      <c r="I8" s="87">
        <v>2</v>
      </c>
      <c r="J8" s="87">
        <v>3956000</v>
      </c>
      <c r="K8" s="87">
        <v>1</v>
      </c>
      <c r="L8" s="87">
        <v>250</v>
      </c>
      <c r="M8" s="87">
        <v>500</v>
      </c>
      <c r="N8" s="87">
        <v>0</v>
      </c>
      <c r="O8" s="89">
        <v>0</v>
      </c>
      <c r="P8" s="89">
        <v>5000</v>
      </c>
      <c r="Q8" s="87">
        <v>0</v>
      </c>
      <c r="R8" s="90">
        <v>0</v>
      </c>
      <c r="S8" s="90">
        <v>0</v>
      </c>
      <c r="T8" s="90">
        <v>0</v>
      </c>
      <c r="U8" s="90">
        <v>0</v>
      </c>
      <c r="V8" s="90">
        <v>0</v>
      </c>
      <c r="W8" s="90">
        <v>0</v>
      </c>
      <c r="X8" s="90" t="s">
        <v>108</v>
      </c>
      <c r="Y8" s="90" t="s">
        <v>108</v>
      </c>
      <c r="Z8" s="90" t="s">
        <v>108</v>
      </c>
      <c r="AA8" s="90" t="s">
        <v>108</v>
      </c>
      <c r="AB8" s="90"/>
      <c r="AC8" s="87">
        <v>0</v>
      </c>
      <c r="AD8" s="87">
        <v>0</v>
      </c>
      <c r="AE8" s="87">
        <v>0</v>
      </c>
      <c r="AF8" s="87">
        <v>0</v>
      </c>
      <c r="AG8" s="87">
        <v>0</v>
      </c>
      <c r="AH8" s="87">
        <v>0</v>
      </c>
      <c r="AI8" s="87">
        <v>0</v>
      </c>
      <c r="AJ8" s="87">
        <v>0</v>
      </c>
      <c r="AK8" s="87">
        <v>0</v>
      </c>
      <c r="AL8" s="87">
        <v>0</v>
      </c>
      <c r="AM8" s="87">
        <v>0</v>
      </c>
      <c r="AN8" s="87">
        <v>0</v>
      </c>
      <c r="AO8" s="87">
        <v>0</v>
      </c>
      <c r="AP8" s="87">
        <v>0</v>
      </c>
      <c r="AQ8" s="87">
        <v>0</v>
      </c>
      <c r="AR8" s="87">
        <v>0</v>
      </c>
      <c r="AS8" s="87">
        <v>0</v>
      </c>
      <c r="AT8" s="87">
        <v>0</v>
      </c>
      <c r="AU8" s="87">
        <v>0</v>
      </c>
      <c r="AV8" s="87">
        <v>0</v>
      </c>
      <c r="AW8" s="87">
        <v>0</v>
      </c>
      <c r="AX8" s="87">
        <v>0</v>
      </c>
      <c r="AY8" s="87">
        <v>0</v>
      </c>
      <c r="AZ8" s="87">
        <v>0</v>
      </c>
      <c r="BA8" s="87">
        <v>0</v>
      </c>
      <c r="BB8" s="87">
        <v>0</v>
      </c>
      <c r="BC8" s="87">
        <v>0</v>
      </c>
      <c r="BD8" s="87">
        <v>0</v>
      </c>
      <c r="BE8" s="87">
        <v>0</v>
      </c>
      <c r="BF8" s="87">
        <v>0</v>
      </c>
      <c r="BG8" s="87">
        <v>60</v>
      </c>
      <c r="BH8" s="87">
        <v>60</v>
      </c>
      <c r="BI8" s="87">
        <v>60</v>
      </c>
      <c r="BJ8" s="87">
        <v>58</v>
      </c>
      <c r="BK8" s="87">
        <v>58</v>
      </c>
      <c r="BL8" s="87">
        <v>58</v>
      </c>
      <c r="BM8" s="87">
        <v>58</v>
      </c>
      <c r="BN8" s="87">
        <v>58</v>
      </c>
      <c r="BO8" s="87">
        <v>58</v>
      </c>
      <c r="BP8" s="87">
        <v>58</v>
      </c>
      <c r="BQ8" s="87">
        <v>58</v>
      </c>
      <c r="BR8" s="87">
        <v>58</v>
      </c>
      <c r="BS8" s="87">
        <v>58</v>
      </c>
      <c r="BT8" s="87">
        <v>58</v>
      </c>
      <c r="BU8" s="87">
        <v>58</v>
      </c>
      <c r="BV8" s="87">
        <v>58</v>
      </c>
      <c r="BW8" s="87">
        <v>58</v>
      </c>
      <c r="BX8" s="91">
        <v>50</v>
      </c>
      <c r="BY8" s="18"/>
      <c r="BZ8" s="10"/>
      <c r="CA8" s="11"/>
      <c r="CB8" s="6"/>
      <c r="CC8" s="14"/>
      <c r="CD8" s="6"/>
      <c r="CE8" s="7">
        <v>344</v>
      </c>
      <c r="CF8" s="7">
        <v>20</v>
      </c>
      <c r="CG8" s="7">
        <v>1</v>
      </c>
      <c r="CH8" s="7">
        <v>1</v>
      </c>
      <c r="CI8" s="92">
        <v>1</v>
      </c>
      <c r="CJ8" s="92">
        <v>1</v>
      </c>
      <c r="CK8" s="7">
        <v>30</v>
      </c>
      <c r="CL8" s="92" t="s">
        <v>109</v>
      </c>
      <c r="CM8" s="7">
        <v>20</v>
      </c>
      <c r="CN8" s="6"/>
      <c r="CO8" s="93">
        <v>2.1112831027290682</v>
      </c>
      <c r="CP8" s="93">
        <v>57.888888888888886</v>
      </c>
      <c r="CQ8" s="93">
        <v>3.6471301198774689E-2</v>
      </c>
      <c r="CR8" s="94">
        <v>20</v>
      </c>
      <c r="CS8" s="6"/>
      <c r="CT8" s="7">
        <v>10</v>
      </c>
      <c r="CU8" s="6"/>
      <c r="CV8" s="94">
        <v>100</v>
      </c>
    </row>
    <row r="9" spans="2:100" ht="15.75" thickBot="1" x14ac:dyDescent="0.3">
      <c r="B9" s="48">
        <f ca="1">IF(C9="","",MAX(B$7:$C8)+1)</f>
        <v>69</v>
      </c>
      <c r="C9" s="87">
        <v>84595</v>
      </c>
      <c r="D9" s="88" t="s">
        <v>180</v>
      </c>
      <c r="E9" s="87" t="s">
        <v>107</v>
      </c>
      <c r="F9" s="87">
        <v>1</v>
      </c>
      <c r="G9" s="87" t="s">
        <v>108</v>
      </c>
      <c r="H9" s="87">
        <v>5750</v>
      </c>
      <c r="I9" s="87">
        <v>18</v>
      </c>
      <c r="J9" s="87">
        <v>5341750</v>
      </c>
      <c r="K9" s="87">
        <v>1</v>
      </c>
      <c r="L9" s="87">
        <v>250</v>
      </c>
      <c r="M9" s="87">
        <v>500</v>
      </c>
      <c r="N9" s="87">
        <v>0</v>
      </c>
      <c r="O9" s="89">
        <v>0</v>
      </c>
      <c r="P9" s="89">
        <v>5000</v>
      </c>
      <c r="Q9" s="87">
        <v>0</v>
      </c>
      <c r="R9" s="90">
        <v>0</v>
      </c>
      <c r="S9" s="90">
        <v>0</v>
      </c>
      <c r="T9" s="90">
        <v>0</v>
      </c>
      <c r="U9" s="90">
        <v>0</v>
      </c>
      <c r="V9" s="90">
        <v>0</v>
      </c>
      <c r="W9" s="90">
        <v>0</v>
      </c>
      <c r="X9" s="90" t="s">
        <v>108</v>
      </c>
      <c r="Y9" s="90" t="s">
        <v>108</v>
      </c>
      <c r="Z9" s="90" t="s">
        <v>108</v>
      </c>
      <c r="AA9" s="90" t="s">
        <v>108</v>
      </c>
      <c r="AB9" s="90"/>
      <c r="AC9" s="87">
        <v>48</v>
      </c>
      <c r="AD9" s="87">
        <v>48</v>
      </c>
      <c r="AE9" s="87">
        <v>48</v>
      </c>
      <c r="AF9" s="87">
        <v>48</v>
      </c>
      <c r="AG9" s="87">
        <v>48</v>
      </c>
      <c r="AH9" s="87">
        <v>48</v>
      </c>
      <c r="AI9" s="87">
        <v>48</v>
      </c>
      <c r="AJ9" s="87">
        <v>48</v>
      </c>
      <c r="AK9" s="87">
        <v>47</v>
      </c>
      <c r="AL9" s="87">
        <v>42</v>
      </c>
      <c r="AM9" s="87">
        <v>42</v>
      </c>
      <c r="AN9" s="87">
        <v>42</v>
      </c>
      <c r="AO9" s="87">
        <v>42</v>
      </c>
      <c r="AP9" s="87">
        <v>42</v>
      </c>
      <c r="AQ9" s="87">
        <v>42</v>
      </c>
      <c r="AR9" s="87">
        <v>42</v>
      </c>
      <c r="AS9" s="87">
        <v>42</v>
      </c>
      <c r="AT9" s="87">
        <v>42</v>
      </c>
      <c r="AU9" s="87">
        <v>42</v>
      </c>
      <c r="AV9" s="87">
        <v>42</v>
      </c>
      <c r="AW9" s="87">
        <v>42</v>
      </c>
      <c r="AX9" s="87">
        <v>42</v>
      </c>
      <c r="AY9" s="87">
        <v>41</v>
      </c>
      <c r="AZ9" s="87">
        <v>32</v>
      </c>
      <c r="BA9" s="87">
        <v>32</v>
      </c>
      <c r="BB9" s="87">
        <v>32</v>
      </c>
      <c r="BC9" s="87">
        <v>32</v>
      </c>
      <c r="BD9" s="87">
        <v>9</v>
      </c>
      <c r="BE9" s="87">
        <v>9</v>
      </c>
      <c r="BF9" s="87">
        <v>9</v>
      </c>
      <c r="BG9" s="87">
        <v>9</v>
      </c>
      <c r="BH9" s="87">
        <v>9</v>
      </c>
      <c r="BI9" s="87">
        <v>9</v>
      </c>
      <c r="BJ9" s="87">
        <v>95</v>
      </c>
      <c r="BK9" s="87">
        <v>95</v>
      </c>
      <c r="BL9" s="87">
        <v>94</v>
      </c>
      <c r="BM9" s="87">
        <v>94</v>
      </c>
      <c r="BN9" s="87">
        <v>94</v>
      </c>
      <c r="BO9" s="87">
        <v>94</v>
      </c>
      <c r="BP9" s="87">
        <v>84</v>
      </c>
      <c r="BQ9" s="87">
        <v>84</v>
      </c>
      <c r="BR9" s="87">
        <v>84</v>
      </c>
      <c r="BS9" s="87">
        <v>84</v>
      </c>
      <c r="BT9" s="87">
        <v>74</v>
      </c>
      <c r="BU9" s="87">
        <v>74</v>
      </c>
      <c r="BV9" s="87">
        <v>74</v>
      </c>
      <c r="BW9" s="87">
        <v>54</v>
      </c>
      <c r="BX9" s="91">
        <v>35</v>
      </c>
      <c r="BY9" s="18"/>
      <c r="BZ9" s="10"/>
      <c r="CA9" s="11"/>
      <c r="CB9" s="6"/>
      <c r="CC9" s="14"/>
      <c r="CD9" s="6"/>
      <c r="CE9" s="7">
        <v>51.611111111111114</v>
      </c>
      <c r="CF9" s="7">
        <v>20</v>
      </c>
      <c r="CG9" s="7">
        <v>1</v>
      </c>
      <c r="CH9" s="7">
        <v>1</v>
      </c>
      <c r="CI9" s="92">
        <v>1</v>
      </c>
      <c r="CJ9" s="92">
        <v>1</v>
      </c>
      <c r="CK9" s="7">
        <v>30</v>
      </c>
      <c r="CL9" s="92" t="s">
        <v>109</v>
      </c>
      <c r="CM9" s="7">
        <v>20</v>
      </c>
      <c r="CN9" s="6"/>
      <c r="CO9" s="93">
        <v>31.630009742961974</v>
      </c>
      <c r="CP9" s="93">
        <v>68.888888888888886</v>
      </c>
      <c r="CQ9" s="93">
        <v>0.45914530272041576</v>
      </c>
      <c r="CR9" s="94">
        <v>20</v>
      </c>
      <c r="CS9" s="6"/>
      <c r="CT9" s="7">
        <v>10</v>
      </c>
      <c r="CU9" s="6"/>
      <c r="CV9" s="94">
        <v>100</v>
      </c>
    </row>
    <row r="10" spans="2:100" ht="15.75" thickBot="1" x14ac:dyDescent="0.3">
      <c r="B10" s="48">
        <f ca="1">IF(C10="","",MAX(B7:$C$9)+1)</f>
        <v>4</v>
      </c>
      <c r="C10" s="87">
        <v>74975</v>
      </c>
      <c r="D10" s="88" t="s">
        <v>113</v>
      </c>
      <c r="E10" s="87" t="s">
        <v>107</v>
      </c>
      <c r="F10" s="87">
        <v>1</v>
      </c>
      <c r="G10" s="87" t="s">
        <v>108</v>
      </c>
      <c r="H10" s="87">
        <v>919999.99999999988</v>
      </c>
      <c r="I10" s="87">
        <v>1</v>
      </c>
      <c r="J10" s="87">
        <v>17479999.999999996</v>
      </c>
      <c r="K10" s="87">
        <v>1</v>
      </c>
      <c r="L10" s="87">
        <v>40000</v>
      </c>
      <c r="M10" s="87">
        <v>80000</v>
      </c>
      <c r="N10" s="87">
        <v>0</v>
      </c>
      <c r="O10" s="89">
        <v>0</v>
      </c>
      <c r="P10" s="89">
        <v>800000</v>
      </c>
      <c r="Q10" s="87">
        <v>0</v>
      </c>
      <c r="R10" s="90">
        <v>0</v>
      </c>
      <c r="S10" s="90">
        <v>0</v>
      </c>
      <c r="T10" s="90">
        <v>0</v>
      </c>
      <c r="U10" s="90">
        <v>0</v>
      </c>
      <c r="V10" s="90">
        <v>0</v>
      </c>
      <c r="W10" s="90">
        <v>0</v>
      </c>
      <c r="X10" s="90" t="s">
        <v>108</v>
      </c>
      <c r="Y10" s="90" t="s">
        <v>108</v>
      </c>
      <c r="Z10" s="90" t="s">
        <v>108</v>
      </c>
      <c r="AA10" s="90" t="s">
        <v>108</v>
      </c>
      <c r="AB10" s="90"/>
      <c r="AC10" s="87">
        <v>0</v>
      </c>
      <c r="AD10" s="87">
        <v>0</v>
      </c>
      <c r="AE10" s="87">
        <v>0</v>
      </c>
      <c r="AF10" s="87">
        <v>0</v>
      </c>
      <c r="AG10" s="87">
        <v>0</v>
      </c>
      <c r="AH10" s="87">
        <v>0</v>
      </c>
      <c r="AI10" s="87">
        <v>0</v>
      </c>
      <c r="AJ10" s="87">
        <v>0</v>
      </c>
      <c r="AK10" s="87">
        <v>0</v>
      </c>
      <c r="AL10" s="87">
        <v>0</v>
      </c>
      <c r="AM10" s="87">
        <v>0</v>
      </c>
      <c r="AN10" s="87">
        <v>0</v>
      </c>
      <c r="AO10" s="87">
        <v>0</v>
      </c>
      <c r="AP10" s="87">
        <v>0</v>
      </c>
      <c r="AQ10" s="87">
        <v>0</v>
      </c>
      <c r="AR10" s="87">
        <v>0</v>
      </c>
      <c r="AS10" s="87">
        <v>0</v>
      </c>
      <c r="AT10" s="87">
        <v>0</v>
      </c>
      <c r="AU10" s="87">
        <v>0</v>
      </c>
      <c r="AV10" s="87">
        <v>0</v>
      </c>
      <c r="AW10" s="87">
        <v>2</v>
      </c>
      <c r="AX10" s="87">
        <v>2</v>
      </c>
      <c r="AY10" s="87">
        <v>2</v>
      </c>
      <c r="AZ10" s="87">
        <v>2</v>
      </c>
      <c r="BA10" s="87">
        <v>2</v>
      </c>
      <c r="BB10" s="87">
        <v>2</v>
      </c>
      <c r="BC10" s="87">
        <v>2</v>
      </c>
      <c r="BD10" s="87">
        <v>2</v>
      </c>
      <c r="BE10" s="87">
        <v>2</v>
      </c>
      <c r="BF10" s="87">
        <v>2</v>
      </c>
      <c r="BG10" s="87">
        <v>2</v>
      </c>
      <c r="BH10" s="87">
        <v>2</v>
      </c>
      <c r="BI10" s="87">
        <v>2</v>
      </c>
      <c r="BJ10" s="87">
        <v>2</v>
      </c>
      <c r="BK10" s="87">
        <v>2</v>
      </c>
      <c r="BL10" s="87">
        <v>2</v>
      </c>
      <c r="BM10" s="87">
        <v>2</v>
      </c>
      <c r="BN10" s="87">
        <v>2</v>
      </c>
      <c r="BO10" s="87">
        <v>2</v>
      </c>
      <c r="BP10" s="87">
        <v>2</v>
      </c>
      <c r="BQ10" s="87">
        <v>2</v>
      </c>
      <c r="BR10" s="87">
        <v>2</v>
      </c>
      <c r="BS10" s="87">
        <v>2</v>
      </c>
      <c r="BT10" s="87">
        <v>1</v>
      </c>
      <c r="BU10" s="87">
        <v>1</v>
      </c>
      <c r="BV10" s="87">
        <v>1</v>
      </c>
      <c r="BW10" s="87">
        <v>1</v>
      </c>
      <c r="BX10" s="91">
        <v>1</v>
      </c>
      <c r="BY10" s="18"/>
      <c r="BZ10" s="10"/>
      <c r="CA10" s="11"/>
      <c r="CB10" s="6"/>
      <c r="CC10" s="14"/>
      <c r="CD10" s="6"/>
      <c r="CE10" s="7">
        <v>19</v>
      </c>
      <c r="CF10" s="7">
        <v>10</v>
      </c>
      <c r="CG10" s="7">
        <v>1</v>
      </c>
      <c r="CH10" s="7">
        <v>1</v>
      </c>
      <c r="CI10" s="92">
        <v>1</v>
      </c>
      <c r="CJ10" s="92">
        <v>1</v>
      </c>
      <c r="CK10" s="7">
        <v>30</v>
      </c>
      <c r="CL10" s="92" t="s">
        <v>109</v>
      </c>
      <c r="CM10" s="7">
        <v>20</v>
      </c>
      <c r="CN10" s="6"/>
      <c r="CO10" s="93">
        <v>0.46088859896247703</v>
      </c>
      <c r="CP10" s="93">
        <v>1.7222222222222223</v>
      </c>
      <c r="CQ10" s="93">
        <v>0.26761273488143827</v>
      </c>
      <c r="CR10" s="94">
        <v>20</v>
      </c>
      <c r="CS10" s="6"/>
      <c r="CT10" s="7">
        <v>10</v>
      </c>
      <c r="CU10" s="6"/>
      <c r="CV10" s="94">
        <v>90</v>
      </c>
    </row>
    <row r="11" spans="2:100" ht="15.75" thickBot="1" x14ac:dyDescent="0.3">
      <c r="B11" s="48">
        <f ca="1">IF(C11="","",MAX(B$7:$C10)+1)</f>
        <v>9</v>
      </c>
      <c r="C11" s="87">
        <v>15306</v>
      </c>
      <c r="D11" s="88" t="s">
        <v>118</v>
      </c>
      <c r="E11" s="87" t="s">
        <v>107</v>
      </c>
      <c r="F11" s="87">
        <v>1</v>
      </c>
      <c r="G11" s="87" t="s">
        <v>108</v>
      </c>
      <c r="H11" s="87">
        <v>244949.99999999997</v>
      </c>
      <c r="I11" s="87">
        <v>2</v>
      </c>
      <c r="J11" s="87">
        <v>5878799.9999999991</v>
      </c>
      <c r="K11" s="87">
        <v>1</v>
      </c>
      <c r="L11" s="87">
        <v>10650</v>
      </c>
      <c r="M11" s="87">
        <v>21300</v>
      </c>
      <c r="N11" s="87">
        <v>0</v>
      </c>
      <c r="O11" s="89">
        <v>0</v>
      </c>
      <c r="P11" s="89">
        <v>213000</v>
      </c>
      <c r="Q11" s="87">
        <v>0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90">
        <v>0</v>
      </c>
      <c r="X11" s="90" t="s">
        <v>108</v>
      </c>
      <c r="Y11" s="90" t="s">
        <v>108</v>
      </c>
      <c r="Z11" s="90" t="s">
        <v>108</v>
      </c>
      <c r="AA11" s="90" t="s">
        <v>108</v>
      </c>
      <c r="AB11" s="90"/>
      <c r="AC11" s="87">
        <v>0</v>
      </c>
      <c r="AD11" s="87">
        <v>0</v>
      </c>
      <c r="AE11" s="87">
        <v>0</v>
      </c>
      <c r="AF11" s="87">
        <v>0</v>
      </c>
      <c r="AG11" s="87">
        <v>0</v>
      </c>
      <c r="AH11" s="87">
        <v>0</v>
      </c>
      <c r="AI11" s="87">
        <v>0</v>
      </c>
      <c r="AJ11" s="87">
        <v>0</v>
      </c>
      <c r="AK11" s="87">
        <v>0</v>
      </c>
      <c r="AL11" s="87">
        <v>0</v>
      </c>
      <c r="AM11" s="87">
        <v>0</v>
      </c>
      <c r="AN11" s="87">
        <v>0</v>
      </c>
      <c r="AO11" s="87">
        <v>0</v>
      </c>
      <c r="AP11" s="87">
        <v>0</v>
      </c>
      <c r="AQ11" s="87">
        <v>0</v>
      </c>
      <c r="AR11" s="87">
        <v>4</v>
      </c>
      <c r="AS11" s="87">
        <v>3</v>
      </c>
      <c r="AT11" s="87">
        <v>3</v>
      </c>
      <c r="AU11" s="87">
        <v>3</v>
      </c>
      <c r="AV11" s="87">
        <v>3</v>
      </c>
      <c r="AW11" s="87">
        <v>3</v>
      </c>
      <c r="AX11" s="87">
        <v>3</v>
      </c>
      <c r="AY11" s="87">
        <v>3</v>
      </c>
      <c r="AZ11" s="87">
        <v>3</v>
      </c>
      <c r="BA11" s="87">
        <v>3</v>
      </c>
      <c r="BB11" s="87">
        <v>3</v>
      </c>
      <c r="BC11" s="87">
        <v>3</v>
      </c>
      <c r="BD11" s="87">
        <v>3</v>
      </c>
      <c r="BE11" s="87">
        <v>3</v>
      </c>
      <c r="BF11" s="87">
        <v>3</v>
      </c>
      <c r="BG11" s="87">
        <v>3</v>
      </c>
      <c r="BH11" s="87">
        <v>3</v>
      </c>
      <c r="BI11" s="87">
        <v>2</v>
      </c>
      <c r="BJ11" s="87">
        <v>2</v>
      </c>
      <c r="BK11" s="87">
        <v>2</v>
      </c>
      <c r="BL11" s="87">
        <v>2</v>
      </c>
      <c r="BM11" s="87">
        <v>2</v>
      </c>
      <c r="BN11" s="87">
        <v>2</v>
      </c>
      <c r="BO11" s="87">
        <v>2</v>
      </c>
      <c r="BP11" s="87">
        <v>2</v>
      </c>
      <c r="BQ11" s="87">
        <v>2</v>
      </c>
      <c r="BR11" s="87">
        <v>2</v>
      </c>
      <c r="BS11" s="87">
        <v>2</v>
      </c>
      <c r="BT11" s="87">
        <v>2</v>
      </c>
      <c r="BU11" s="87">
        <v>2</v>
      </c>
      <c r="BV11" s="87">
        <v>2</v>
      </c>
      <c r="BW11" s="87">
        <v>2</v>
      </c>
      <c r="BX11" s="91">
        <v>2</v>
      </c>
      <c r="BY11" s="18"/>
      <c r="BZ11" s="10"/>
      <c r="CA11" s="11"/>
      <c r="CB11" s="6"/>
      <c r="CC11" s="14"/>
      <c r="CD11" s="6"/>
      <c r="CE11" s="7">
        <v>12</v>
      </c>
      <c r="CF11" s="7">
        <v>10</v>
      </c>
      <c r="CG11" s="7">
        <v>1</v>
      </c>
      <c r="CH11" s="7">
        <v>1</v>
      </c>
      <c r="CI11" s="92">
        <v>1</v>
      </c>
      <c r="CJ11" s="92">
        <v>1</v>
      </c>
      <c r="CK11" s="7">
        <v>30</v>
      </c>
      <c r="CL11" s="92" t="s">
        <v>109</v>
      </c>
      <c r="CM11" s="7">
        <v>20</v>
      </c>
      <c r="CN11" s="6"/>
      <c r="CO11" s="93">
        <v>0.3233808333817767</v>
      </c>
      <c r="CP11" s="93">
        <v>2.1111111111111112</v>
      </c>
      <c r="CQ11" s="93">
        <v>0.15318039475978895</v>
      </c>
      <c r="CR11" s="94">
        <v>20</v>
      </c>
      <c r="CS11" s="6"/>
      <c r="CT11" s="7">
        <v>10</v>
      </c>
      <c r="CU11" s="6"/>
      <c r="CV11" s="94">
        <v>90</v>
      </c>
    </row>
    <row r="12" spans="2:100" ht="15.75" thickBot="1" x14ac:dyDescent="0.3">
      <c r="B12" s="48">
        <f ca="1">IF(C12="","",MAX(B$7:$C11)+1)</f>
        <v>41</v>
      </c>
      <c r="C12" s="87">
        <v>13571</v>
      </c>
      <c r="D12" s="88" t="s">
        <v>152</v>
      </c>
      <c r="E12" s="87" t="s">
        <v>107</v>
      </c>
      <c r="F12" s="87">
        <v>1</v>
      </c>
      <c r="G12" s="87" t="s">
        <v>108</v>
      </c>
      <c r="H12" s="87">
        <v>69000</v>
      </c>
      <c r="I12" s="87">
        <v>50</v>
      </c>
      <c r="J12" s="87">
        <v>73830000</v>
      </c>
      <c r="K12" s="87">
        <v>1</v>
      </c>
      <c r="L12" s="87">
        <v>3000</v>
      </c>
      <c r="M12" s="87">
        <v>6000</v>
      </c>
      <c r="N12" s="87">
        <v>0</v>
      </c>
      <c r="O12" s="89">
        <v>0</v>
      </c>
      <c r="P12" s="89">
        <v>60000</v>
      </c>
      <c r="Q12" s="87">
        <v>0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90">
        <v>0</v>
      </c>
      <c r="X12" s="90" t="s">
        <v>108</v>
      </c>
      <c r="Y12" s="90" t="s">
        <v>108</v>
      </c>
      <c r="Z12" s="90" t="s">
        <v>108</v>
      </c>
      <c r="AA12" s="90" t="s">
        <v>108</v>
      </c>
      <c r="AB12" s="90"/>
      <c r="AC12" s="87">
        <v>0</v>
      </c>
      <c r="AD12" s="87">
        <v>0</v>
      </c>
      <c r="AE12" s="87">
        <v>0</v>
      </c>
      <c r="AF12" s="87">
        <v>0</v>
      </c>
      <c r="AG12" s="87">
        <v>0</v>
      </c>
      <c r="AH12" s="87">
        <v>0</v>
      </c>
      <c r="AI12" s="87">
        <v>0</v>
      </c>
      <c r="AJ12" s="87">
        <v>0</v>
      </c>
      <c r="AK12" s="87">
        <v>0</v>
      </c>
      <c r="AL12" s="87">
        <v>0</v>
      </c>
      <c r="AM12" s="87">
        <v>0</v>
      </c>
      <c r="AN12" s="87">
        <v>0</v>
      </c>
      <c r="AO12" s="87">
        <v>0</v>
      </c>
      <c r="AP12" s="87">
        <v>0</v>
      </c>
      <c r="AQ12" s="87">
        <v>0</v>
      </c>
      <c r="AR12" s="87">
        <v>0</v>
      </c>
      <c r="AS12" s="87">
        <v>0</v>
      </c>
      <c r="AT12" s="87">
        <v>0</v>
      </c>
      <c r="AU12" s="87">
        <v>0</v>
      </c>
      <c r="AV12" s="87">
        <v>0</v>
      </c>
      <c r="AW12" s="87">
        <v>0</v>
      </c>
      <c r="AX12" s="87">
        <v>100</v>
      </c>
      <c r="AY12" s="87">
        <v>100</v>
      </c>
      <c r="AZ12" s="87">
        <v>100</v>
      </c>
      <c r="BA12" s="87">
        <v>100</v>
      </c>
      <c r="BB12" s="87">
        <v>100</v>
      </c>
      <c r="BC12" s="87">
        <v>100</v>
      </c>
      <c r="BD12" s="87">
        <v>90</v>
      </c>
      <c r="BE12" s="87">
        <v>90</v>
      </c>
      <c r="BF12" s="87">
        <v>90</v>
      </c>
      <c r="BG12" s="87">
        <v>90</v>
      </c>
      <c r="BH12" s="87">
        <v>90</v>
      </c>
      <c r="BI12" s="87">
        <v>90</v>
      </c>
      <c r="BJ12" s="87">
        <v>90</v>
      </c>
      <c r="BK12" s="87">
        <v>90</v>
      </c>
      <c r="BL12" s="87">
        <v>90</v>
      </c>
      <c r="BM12" s="87">
        <v>90</v>
      </c>
      <c r="BN12" s="87">
        <v>90</v>
      </c>
      <c r="BO12" s="87">
        <v>90</v>
      </c>
      <c r="BP12" s="87">
        <v>90</v>
      </c>
      <c r="BQ12" s="87">
        <v>90</v>
      </c>
      <c r="BR12" s="87">
        <v>90</v>
      </c>
      <c r="BS12" s="87">
        <v>90</v>
      </c>
      <c r="BT12" s="87">
        <v>90</v>
      </c>
      <c r="BU12" s="87">
        <v>90</v>
      </c>
      <c r="BV12" s="87">
        <v>90</v>
      </c>
      <c r="BW12" s="87">
        <v>90</v>
      </c>
      <c r="BX12" s="91">
        <v>80</v>
      </c>
      <c r="BY12" s="18"/>
      <c r="BZ12" s="10"/>
      <c r="CA12" s="11"/>
      <c r="CB12" s="6"/>
      <c r="CC12" s="14"/>
      <c r="CD12" s="6"/>
      <c r="CE12" s="7">
        <v>21.4</v>
      </c>
      <c r="CF12" s="7">
        <v>10</v>
      </c>
      <c r="CG12" s="7">
        <v>1</v>
      </c>
      <c r="CH12" s="7">
        <v>1</v>
      </c>
      <c r="CI12" s="92">
        <v>1</v>
      </c>
      <c r="CJ12" s="92">
        <v>1</v>
      </c>
      <c r="CK12" s="7">
        <v>30</v>
      </c>
      <c r="CL12" s="92" t="s">
        <v>109</v>
      </c>
      <c r="CM12" s="7">
        <v>20</v>
      </c>
      <c r="CN12" s="6"/>
      <c r="CO12" s="93">
        <v>2.3570226039551585</v>
      </c>
      <c r="CP12" s="93">
        <v>89.444444444444443</v>
      </c>
      <c r="CQ12" s="93">
        <v>2.6351805510057672E-2</v>
      </c>
      <c r="CR12" s="94">
        <v>20</v>
      </c>
      <c r="CS12" s="6"/>
      <c r="CT12" s="7">
        <v>10</v>
      </c>
      <c r="CU12" s="6"/>
      <c r="CV12" s="94">
        <v>90</v>
      </c>
    </row>
    <row r="13" spans="2:100" ht="15.75" thickBot="1" x14ac:dyDescent="0.3">
      <c r="B13" s="48">
        <f>IF(C13="","",1)</f>
        <v>1</v>
      </c>
      <c r="C13" s="87">
        <v>14431</v>
      </c>
      <c r="D13" s="88" t="s">
        <v>106</v>
      </c>
      <c r="E13" s="87" t="s">
        <v>107</v>
      </c>
      <c r="F13" s="87">
        <v>1</v>
      </c>
      <c r="G13" s="87" t="s">
        <v>108</v>
      </c>
      <c r="H13" s="87">
        <v>1724999.9999999998</v>
      </c>
      <c r="I13" s="87">
        <v>0</v>
      </c>
      <c r="J13" s="87">
        <v>1338599999.9999998</v>
      </c>
      <c r="K13" s="87">
        <v>1</v>
      </c>
      <c r="L13" s="87">
        <v>75000</v>
      </c>
      <c r="M13" s="87">
        <v>150000</v>
      </c>
      <c r="N13" s="87">
        <v>0</v>
      </c>
      <c r="O13" s="89">
        <v>0</v>
      </c>
      <c r="P13" s="89">
        <v>1500000</v>
      </c>
      <c r="Q13" s="87">
        <v>0</v>
      </c>
      <c r="R13" s="90">
        <v>0</v>
      </c>
      <c r="S13" s="90">
        <v>0</v>
      </c>
      <c r="T13" s="90">
        <v>0</v>
      </c>
      <c r="U13" s="90">
        <v>0</v>
      </c>
      <c r="V13" s="90">
        <v>0</v>
      </c>
      <c r="W13" s="90">
        <v>0</v>
      </c>
      <c r="X13" s="90" t="s">
        <v>108</v>
      </c>
      <c r="Y13" s="90" t="s">
        <v>108</v>
      </c>
      <c r="Z13" s="90" t="s">
        <v>108</v>
      </c>
      <c r="AA13" s="90" t="s">
        <v>108</v>
      </c>
      <c r="AB13" s="90"/>
      <c r="AC13" s="87">
        <v>0</v>
      </c>
      <c r="AD13" s="87">
        <v>0</v>
      </c>
      <c r="AE13" s="87">
        <v>0</v>
      </c>
      <c r="AF13" s="87">
        <v>0</v>
      </c>
      <c r="AG13" s="87">
        <v>0</v>
      </c>
      <c r="AH13" s="87">
        <v>0</v>
      </c>
      <c r="AI13" s="87">
        <v>0</v>
      </c>
      <c r="AJ13" s="87">
        <v>0</v>
      </c>
      <c r="AK13" s="87">
        <v>0</v>
      </c>
      <c r="AL13" s="87">
        <v>0</v>
      </c>
      <c r="AM13" s="87">
        <v>0</v>
      </c>
      <c r="AN13" s="87">
        <v>0</v>
      </c>
      <c r="AO13" s="87">
        <v>0</v>
      </c>
      <c r="AP13" s="87">
        <v>0</v>
      </c>
      <c r="AQ13" s="87">
        <v>0</v>
      </c>
      <c r="AR13" s="87">
        <v>0</v>
      </c>
      <c r="AS13" s="87">
        <v>0</v>
      </c>
      <c r="AT13" s="87">
        <v>0</v>
      </c>
      <c r="AU13" s="87">
        <v>0</v>
      </c>
      <c r="AV13" s="87">
        <v>0</v>
      </c>
      <c r="AW13" s="87">
        <v>0</v>
      </c>
      <c r="AX13" s="87">
        <v>0</v>
      </c>
      <c r="AY13" s="87">
        <v>0</v>
      </c>
      <c r="AZ13" s="87">
        <v>0</v>
      </c>
      <c r="BA13" s="87">
        <v>0</v>
      </c>
      <c r="BB13" s="87">
        <v>0</v>
      </c>
      <c r="BC13" s="87">
        <v>0</v>
      </c>
      <c r="BD13" s="87">
        <v>0</v>
      </c>
      <c r="BE13" s="87">
        <v>0</v>
      </c>
      <c r="BF13" s="87">
        <v>0</v>
      </c>
      <c r="BG13" s="87">
        <v>72</v>
      </c>
      <c r="BH13" s="87">
        <v>72</v>
      </c>
      <c r="BI13" s="87">
        <v>72</v>
      </c>
      <c r="BJ13" s="87">
        <v>70</v>
      </c>
      <c r="BK13" s="87">
        <v>70</v>
      </c>
      <c r="BL13" s="87">
        <v>70</v>
      </c>
      <c r="BM13" s="87">
        <v>70</v>
      </c>
      <c r="BN13" s="87">
        <v>70</v>
      </c>
      <c r="BO13" s="87">
        <v>67</v>
      </c>
      <c r="BP13" s="87">
        <v>67</v>
      </c>
      <c r="BQ13" s="87">
        <v>64</v>
      </c>
      <c r="BR13" s="87">
        <v>64</v>
      </c>
      <c r="BS13" s="87">
        <v>64</v>
      </c>
      <c r="BT13" s="87">
        <v>64</v>
      </c>
      <c r="BU13" s="87">
        <v>64</v>
      </c>
      <c r="BV13" s="87">
        <v>64</v>
      </c>
      <c r="BW13" s="87">
        <v>64</v>
      </c>
      <c r="BX13" s="91">
        <v>54</v>
      </c>
      <c r="BY13" s="18"/>
      <c r="BZ13" s="10"/>
      <c r="CA13" s="11"/>
      <c r="CB13" s="6"/>
      <c r="CC13" s="14"/>
      <c r="CD13" s="6"/>
      <c r="CE13" s="7">
        <v>9.9999999999999995E-7</v>
      </c>
      <c r="CF13" s="7">
        <v>0</v>
      </c>
      <c r="CG13" s="7">
        <v>1</v>
      </c>
      <c r="CH13" s="7">
        <v>1</v>
      </c>
      <c r="CI13" s="92">
        <v>1</v>
      </c>
      <c r="CJ13" s="92">
        <v>1</v>
      </c>
      <c r="CK13" s="7">
        <v>30</v>
      </c>
      <c r="CL13" s="92" t="s">
        <v>109</v>
      </c>
      <c r="CM13" s="7">
        <v>20</v>
      </c>
      <c r="CN13" s="6"/>
      <c r="CO13" s="93">
        <v>4.5446226214331409</v>
      </c>
      <c r="CP13" s="93">
        <v>66.777777777777771</v>
      </c>
      <c r="CQ13" s="93">
        <v>6.8055912800163515E-2</v>
      </c>
      <c r="CR13" s="94">
        <v>20</v>
      </c>
      <c r="CS13" s="6"/>
      <c r="CT13" s="7">
        <v>10</v>
      </c>
      <c r="CU13" s="6"/>
      <c r="CV13" s="94">
        <v>80</v>
      </c>
    </row>
    <row r="14" spans="2:100" ht="15.75" thickBot="1" x14ac:dyDescent="0.3">
      <c r="B14" s="48">
        <f ca="1">IF(C14="","",MAX(B7:$C$13)+1)</f>
        <v>2</v>
      </c>
      <c r="C14" s="87">
        <v>14424</v>
      </c>
      <c r="D14" s="88" t="s">
        <v>111</v>
      </c>
      <c r="E14" s="87" t="s">
        <v>107</v>
      </c>
      <c r="F14" s="87">
        <v>1</v>
      </c>
      <c r="G14" s="87" t="s">
        <v>108</v>
      </c>
      <c r="H14" s="87">
        <v>2300000</v>
      </c>
      <c r="I14" s="87">
        <v>0</v>
      </c>
      <c r="J14" s="87">
        <v>1791700000</v>
      </c>
      <c r="K14" s="87">
        <v>1</v>
      </c>
      <c r="L14" s="87">
        <v>100000</v>
      </c>
      <c r="M14" s="87">
        <v>200000</v>
      </c>
      <c r="N14" s="87">
        <v>0</v>
      </c>
      <c r="O14" s="89">
        <v>0</v>
      </c>
      <c r="P14" s="89">
        <v>2000000</v>
      </c>
      <c r="Q14" s="87">
        <v>0</v>
      </c>
      <c r="R14" s="90">
        <v>0</v>
      </c>
      <c r="S14" s="90">
        <v>0</v>
      </c>
      <c r="T14" s="90">
        <v>0</v>
      </c>
      <c r="U14" s="90">
        <v>0</v>
      </c>
      <c r="V14" s="90">
        <v>0</v>
      </c>
      <c r="W14" s="90">
        <v>0</v>
      </c>
      <c r="X14" s="90" t="s">
        <v>108</v>
      </c>
      <c r="Y14" s="90" t="s">
        <v>108</v>
      </c>
      <c r="Z14" s="90" t="s">
        <v>108</v>
      </c>
      <c r="AA14" s="90" t="s">
        <v>108</v>
      </c>
      <c r="AB14" s="90"/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0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72</v>
      </c>
      <c r="BH14" s="87">
        <v>72</v>
      </c>
      <c r="BI14" s="87">
        <v>72</v>
      </c>
      <c r="BJ14" s="87">
        <v>70</v>
      </c>
      <c r="BK14" s="87">
        <v>70</v>
      </c>
      <c r="BL14" s="87">
        <v>70</v>
      </c>
      <c r="BM14" s="87">
        <v>70</v>
      </c>
      <c r="BN14" s="87">
        <v>70</v>
      </c>
      <c r="BO14" s="87">
        <v>67</v>
      </c>
      <c r="BP14" s="87">
        <v>67</v>
      </c>
      <c r="BQ14" s="87">
        <v>67</v>
      </c>
      <c r="BR14" s="87">
        <v>67</v>
      </c>
      <c r="BS14" s="87">
        <v>67</v>
      </c>
      <c r="BT14" s="87">
        <v>67</v>
      </c>
      <c r="BU14" s="87">
        <v>67</v>
      </c>
      <c r="BV14" s="87">
        <v>60</v>
      </c>
      <c r="BW14" s="87">
        <v>60</v>
      </c>
      <c r="BX14" s="91">
        <v>50</v>
      </c>
      <c r="BY14" s="18"/>
      <c r="BZ14" s="10"/>
      <c r="CA14" s="11"/>
      <c r="CB14" s="6"/>
      <c r="CC14" s="14"/>
      <c r="CD14" s="6"/>
      <c r="CE14" s="7">
        <v>9.9999999999999995E-7</v>
      </c>
      <c r="CF14" s="7">
        <v>0</v>
      </c>
      <c r="CG14" s="7">
        <v>1</v>
      </c>
      <c r="CH14" s="7">
        <v>1</v>
      </c>
      <c r="CI14" s="92">
        <v>1</v>
      </c>
      <c r="CJ14" s="92">
        <v>1</v>
      </c>
      <c r="CK14" s="7">
        <v>30</v>
      </c>
      <c r="CL14" s="92" t="s">
        <v>109</v>
      </c>
      <c r="CM14" s="7">
        <v>20</v>
      </c>
      <c r="CN14" s="6"/>
      <c r="CO14" s="93">
        <v>5.4607931143661261</v>
      </c>
      <c r="CP14" s="93">
        <v>66.944444444444443</v>
      </c>
      <c r="CQ14" s="93">
        <v>8.1572013326630929E-2</v>
      </c>
      <c r="CR14" s="94">
        <v>20</v>
      </c>
      <c r="CS14" s="6"/>
      <c r="CT14" s="7">
        <v>10</v>
      </c>
      <c r="CU14" s="6"/>
      <c r="CV14" s="94">
        <v>80</v>
      </c>
    </row>
    <row r="15" spans="2:100" ht="15.75" thickBot="1" x14ac:dyDescent="0.3">
      <c r="B15" s="48">
        <f ca="1">IF(C15="","",MAX(B7:$C$14)+1)</f>
        <v>3</v>
      </c>
      <c r="C15" s="87">
        <v>74895</v>
      </c>
      <c r="D15" s="88" t="s">
        <v>112</v>
      </c>
      <c r="E15" s="87" t="s">
        <v>107</v>
      </c>
      <c r="F15" s="87">
        <v>1</v>
      </c>
      <c r="G15" s="87" t="s">
        <v>108</v>
      </c>
      <c r="H15" s="87">
        <v>919999.99999999988</v>
      </c>
      <c r="I15" s="87">
        <v>0</v>
      </c>
      <c r="J15" s="87">
        <v>2207999999.9999995</v>
      </c>
      <c r="K15" s="87">
        <v>1</v>
      </c>
      <c r="L15" s="87">
        <v>40000</v>
      </c>
      <c r="M15" s="87">
        <v>80000</v>
      </c>
      <c r="N15" s="87">
        <v>0</v>
      </c>
      <c r="O15" s="89">
        <v>0</v>
      </c>
      <c r="P15" s="89">
        <v>800000</v>
      </c>
      <c r="Q15" s="87">
        <v>0</v>
      </c>
      <c r="R15" s="90">
        <v>0</v>
      </c>
      <c r="S15" s="90">
        <v>0</v>
      </c>
      <c r="T15" s="90">
        <v>0</v>
      </c>
      <c r="U15" s="90">
        <v>0</v>
      </c>
      <c r="V15" s="90">
        <v>0</v>
      </c>
      <c r="W15" s="90">
        <v>0</v>
      </c>
      <c r="X15" s="90" t="s">
        <v>108</v>
      </c>
      <c r="Y15" s="90" t="s">
        <v>108</v>
      </c>
      <c r="Z15" s="90" t="s">
        <v>108</v>
      </c>
      <c r="AA15" s="90" t="s">
        <v>108</v>
      </c>
      <c r="AB15" s="90"/>
      <c r="AC15" s="87">
        <v>0</v>
      </c>
      <c r="AD15" s="87">
        <v>0</v>
      </c>
      <c r="AE15" s="87">
        <v>0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200</v>
      </c>
      <c r="BK15" s="87">
        <v>200</v>
      </c>
      <c r="BL15" s="87">
        <v>200</v>
      </c>
      <c r="BM15" s="87">
        <v>200</v>
      </c>
      <c r="BN15" s="87">
        <v>200</v>
      </c>
      <c r="BO15" s="87">
        <v>200</v>
      </c>
      <c r="BP15" s="87">
        <v>200</v>
      </c>
      <c r="BQ15" s="87">
        <v>200</v>
      </c>
      <c r="BR15" s="87">
        <v>200</v>
      </c>
      <c r="BS15" s="87">
        <v>200</v>
      </c>
      <c r="BT15" s="87">
        <v>200</v>
      </c>
      <c r="BU15" s="87">
        <v>200</v>
      </c>
      <c r="BV15" s="87">
        <v>200</v>
      </c>
      <c r="BW15" s="87">
        <v>200</v>
      </c>
      <c r="BX15" s="91">
        <v>200</v>
      </c>
      <c r="BY15" s="18"/>
      <c r="BZ15" s="10"/>
      <c r="CA15" s="11"/>
      <c r="CB15" s="6"/>
      <c r="CC15" s="14"/>
      <c r="CD15" s="6"/>
      <c r="CE15" s="7">
        <v>9.9999999999999995E-7</v>
      </c>
      <c r="CF15" s="7">
        <v>0</v>
      </c>
      <c r="CG15" s="7">
        <v>1</v>
      </c>
      <c r="CH15" s="7">
        <v>1</v>
      </c>
      <c r="CI15" s="92">
        <v>1</v>
      </c>
      <c r="CJ15" s="92">
        <v>1</v>
      </c>
      <c r="CK15" s="7">
        <v>30</v>
      </c>
      <c r="CL15" s="92" t="s">
        <v>109</v>
      </c>
      <c r="CM15" s="7">
        <v>20</v>
      </c>
      <c r="CN15" s="6"/>
      <c r="CO15" s="93">
        <v>76.696498884737039</v>
      </c>
      <c r="CP15" s="93">
        <v>166.66666666666666</v>
      </c>
      <c r="CQ15" s="93">
        <v>0.46017899330842227</v>
      </c>
      <c r="CR15" s="94">
        <v>20</v>
      </c>
      <c r="CS15" s="6"/>
      <c r="CT15" s="7">
        <v>10</v>
      </c>
      <c r="CU15" s="6"/>
      <c r="CV15" s="94">
        <v>80</v>
      </c>
    </row>
    <row r="16" spans="2:100" ht="15.75" thickBot="1" x14ac:dyDescent="0.3">
      <c r="B16" s="48">
        <f ca="1">IF(C16="","",MAX(B7:$C$15)+1)</f>
        <v>5</v>
      </c>
      <c r="C16" s="87">
        <v>14425</v>
      </c>
      <c r="D16" s="88" t="s">
        <v>114</v>
      </c>
      <c r="E16" s="87" t="s">
        <v>107</v>
      </c>
      <c r="F16" s="87">
        <v>1</v>
      </c>
      <c r="G16" s="87" t="s">
        <v>108</v>
      </c>
      <c r="H16" s="87">
        <v>2530000</v>
      </c>
      <c r="I16" s="87">
        <v>0</v>
      </c>
      <c r="J16" s="87">
        <v>1970870000</v>
      </c>
      <c r="K16" s="87">
        <v>1</v>
      </c>
      <c r="L16" s="87">
        <v>110000</v>
      </c>
      <c r="M16" s="87">
        <v>220000</v>
      </c>
      <c r="N16" s="87">
        <v>0</v>
      </c>
      <c r="O16" s="89">
        <v>0</v>
      </c>
      <c r="P16" s="89">
        <v>2200000</v>
      </c>
      <c r="Q16" s="87">
        <v>0</v>
      </c>
      <c r="R16" s="90">
        <v>0</v>
      </c>
      <c r="S16" s="90">
        <v>0</v>
      </c>
      <c r="T16" s="90">
        <v>0</v>
      </c>
      <c r="U16" s="90">
        <v>0</v>
      </c>
      <c r="V16" s="90">
        <v>0</v>
      </c>
      <c r="W16" s="90">
        <v>0</v>
      </c>
      <c r="X16" s="90" t="s">
        <v>108</v>
      </c>
      <c r="Y16" s="90" t="s">
        <v>108</v>
      </c>
      <c r="Z16" s="90" t="s">
        <v>108</v>
      </c>
      <c r="AA16" s="90" t="s">
        <v>108</v>
      </c>
      <c r="AB16" s="90"/>
      <c r="AC16" s="87">
        <v>0</v>
      </c>
      <c r="AD16" s="87">
        <v>0</v>
      </c>
      <c r="AE16" s="87">
        <v>0</v>
      </c>
      <c r="AF16" s="87">
        <v>0</v>
      </c>
      <c r="AG16" s="87">
        <v>0</v>
      </c>
      <c r="AH16" s="87">
        <v>0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72</v>
      </c>
      <c r="BH16" s="87">
        <v>72</v>
      </c>
      <c r="BI16" s="87">
        <v>72</v>
      </c>
      <c r="BJ16" s="87">
        <v>70</v>
      </c>
      <c r="BK16" s="87">
        <v>70</v>
      </c>
      <c r="BL16" s="87">
        <v>70</v>
      </c>
      <c r="BM16" s="87">
        <v>70</v>
      </c>
      <c r="BN16" s="87">
        <v>70</v>
      </c>
      <c r="BO16" s="87">
        <v>67</v>
      </c>
      <c r="BP16" s="87">
        <v>67</v>
      </c>
      <c r="BQ16" s="87">
        <v>67</v>
      </c>
      <c r="BR16" s="87">
        <v>67</v>
      </c>
      <c r="BS16" s="87">
        <v>67</v>
      </c>
      <c r="BT16" s="87">
        <v>67</v>
      </c>
      <c r="BU16" s="87">
        <v>67</v>
      </c>
      <c r="BV16" s="87">
        <v>60</v>
      </c>
      <c r="BW16" s="87">
        <v>60</v>
      </c>
      <c r="BX16" s="91">
        <v>50</v>
      </c>
      <c r="BY16" s="18"/>
      <c r="BZ16" s="10"/>
      <c r="CA16" s="11"/>
      <c r="CB16" s="6"/>
      <c r="CC16" s="14"/>
      <c r="CD16" s="6"/>
      <c r="CE16" s="7">
        <v>9.9999999999999995E-7</v>
      </c>
      <c r="CF16" s="7">
        <v>0</v>
      </c>
      <c r="CG16" s="7">
        <v>1</v>
      </c>
      <c r="CH16" s="7">
        <v>1</v>
      </c>
      <c r="CI16" s="92">
        <v>1</v>
      </c>
      <c r="CJ16" s="92">
        <v>1</v>
      </c>
      <c r="CK16" s="7">
        <v>30</v>
      </c>
      <c r="CL16" s="92" t="s">
        <v>109</v>
      </c>
      <c r="CM16" s="7">
        <v>20</v>
      </c>
      <c r="CN16" s="6"/>
      <c r="CO16" s="93">
        <v>5.4607931143661261</v>
      </c>
      <c r="CP16" s="93">
        <v>66.944444444444443</v>
      </c>
      <c r="CQ16" s="93">
        <v>8.1572013326630929E-2</v>
      </c>
      <c r="CR16" s="94">
        <v>20</v>
      </c>
      <c r="CS16" s="6"/>
      <c r="CT16" s="7">
        <v>10</v>
      </c>
      <c r="CU16" s="6"/>
      <c r="CV16" s="94">
        <v>80</v>
      </c>
    </row>
    <row r="17" spans="2:100" ht="15.75" thickBot="1" x14ac:dyDescent="0.3">
      <c r="B17" s="48">
        <f ca="1">IF(C17="","",MAX(B7:$C$16)+1)</f>
        <v>6</v>
      </c>
      <c r="C17" s="87">
        <v>14428</v>
      </c>
      <c r="D17" s="88" t="s">
        <v>115</v>
      </c>
      <c r="E17" s="87" t="s">
        <v>107</v>
      </c>
      <c r="F17" s="87">
        <v>1</v>
      </c>
      <c r="G17" s="87" t="s">
        <v>108</v>
      </c>
      <c r="H17" s="87">
        <v>2530000</v>
      </c>
      <c r="I17" s="87">
        <v>0</v>
      </c>
      <c r="J17" s="87">
        <v>1945570000</v>
      </c>
      <c r="K17" s="87">
        <v>1</v>
      </c>
      <c r="L17" s="87">
        <v>110000</v>
      </c>
      <c r="M17" s="87">
        <v>220000</v>
      </c>
      <c r="N17" s="87">
        <v>0</v>
      </c>
      <c r="O17" s="89">
        <v>0</v>
      </c>
      <c r="P17" s="89">
        <v>2200000</v>
      </c>
      <c r="Q17" s="87">
        <v>0</v>
      </c>
      <c r="R17" s="90">
        <v>0</v>
      </c>
      <c r="S17" s="90">
        <v>0</v>
      </c>
      <c r="T17" s="90">
        <v>0</v>
      </c>
      <c r="U17" s="90">
        <v>0</v>
      </c>
      <c r="V17" s="90">
        <v>0</v>
      </c>
      <c r="W17" s="90">
        <v>0</v>
      </c>
      <c r="X17" s="90" t="s">
        <v>108</v>
      </c>
      <c r="Y17" s="90" t="s">
        <v>108</v>
      </c>
      <c r="Z17" s="90" t="s">
        <v>108</v>
      </c>
      <c r="AA17" s="90" t="s">
        <v>108</v>
      </c>
      <c r="AB17" s="90"/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72</v>
      </c>
      <c r="BH17" s="87">
        <v>72</v>
      </c>
      <c r="BI17" s="87">
        <v>72</v>
      </c>
      <c r="BJ17" s="87">
        <v>72</v>
      </c>
      <c r="BK17" s="87">
        <v>72</v>
      </c>
      <c r="BL17" s="87">
        <v>72</v>
      </c>
      <c r="BM17" s="87">
        <v>72</v>
      </c>
      <c r="BN17" s="87">
        <v>72</v>
      </c>
      <c r="BO17" s="87">
        <v>69</v>
      </c>
      <c r="BP17" s="87">
        <v>69</v>
      </c>
      <c r="BQ17" s="87">
        <v>69</v>
      </c>
      <c r="BR17" s="87">
        <v>69</v>
      </c>
      <c r="BS17" s="87">
        <v>69</v>
      </c>
      <c r="BT17" s="87">
        <v>69</v>
      </c>
      <c r="BU17" s="87">
        <v>69</v>
      </c>
      <c r="BV17" s="87">
        <v>51</v>
      </c>
      <c r="BW17" s="87">
        <v>51</v>
      </c>
      <c r="BX17" s="91">
        <v>40</v>
      </c>
      <c r="BY17" s="18"/>
      <c r="BZ17" s="10"/>
      <c r="CA17" s="11"/>
      <c r="CB17" s="6"/>
      <c r="CC17" s="14"/>
      <c r="CD17" s="6"/>
      <c r="CE17" s="7">
        <v>9.9999999999999995E-7</v>
      </c>
      <c r="CF17" s="7">
        <v>0</v>
      </c>
      <c r="CG17" s="7">
        <v>1</v>
      </c>
      <c r="CH17" s="7">
        <v>1</v>
      </c>
      <c r="CI17" s="92">
        <v>1</v>
      </c>
      <c r="CJ17" s="92">
        <v>1</v>
      </c>
      <c r="CK17" s="7">
        <v>30</v>
      </c>
      <c r="CL17" s="92" t="s">
        <v>109</v>
      </c>
      <c r="CM17" s="7">
        <v>20</v>
      </c>
      <c r="CN17" s="6"/>
      <c r="CO17" s="93">
        <v>9.2913973846497946</v>
      </c>
      <c r="CP17" s="93">
        <v>66.722222222222229</v>
      </c>
      <c r="CQ17" s="93">
        <v>0.13925491500724088</v>
      </c>
      <c r="CR17" s="94">
        <v>20</v>
      </c>
      <c r="CS17" s="6"/>
      <c r="CT17" s="7">
        <v>10</v>
      </c>
      <c r="CU17" s="6"/>
      <c r="CV17" s="94">
        <v>80</v>
      </c>
    </row>
    <row r="18" spans="2:100" ht="15.75" thickBot="1" x14ac:dyDescent="0.3">
      <c r="B18" s="48">
        <f ca="1">IF(C18="","",MAX(B$7:$C17)+1)</f>
        <v>8</v>
      </c>
      <c r="C18" s="87">
        <v>11518</v>
      </c>
      <c r="D18" s="88" t="s">
        <v>117</v>
      </c>
      <c r="E18" s="87" t="s">
        <v>107</v>
      </c>
      <c r="F18" s="87">
        <v>1</v>
      </c>
      <c r="G18" s="87" t="s">
        <v>108</v>
      </c>
      <c r="H18" s="87">
        <v>103384.99999999999</v>
      </c>
      <c r="I18" s="87">
        <v>0</v>
      </c>
      <c r="J18" s="87">
        <v>82707999.999999985</v>
      </c>
      <c r="K18" s="87">
        <v>1</v>
      </c>
      <c r="L18" s="87">
        <v>4495</v>
      </c>
      <c r="M18" s="87">
        <v>8990</v>
      </c>
      <c r="N18" s="87">
        <v>0</v>
      </c>
      <c r="O18" s="89">
        <v>0</v>
      </c>
      <c r="P18" s="89">
        <v>89900</v>
      </c>
      <c r="Q18" s="87">
        <v>0</v>
      </c>
      <c r="R18" s="90">
        <v>0</v>
      </c>
      <c r="S18" s="90">
        <v>0</v>
      </c>
      <c r="T18" s="90">
        <v>0</v>
      </c>
      <c r="U18" s="90">
        <v>0</v>
      </c>
      <c r="V18" s="90">
        <v>0</v>
      </c>
      <c r="W18" s="90">
        <v>0</v>
      </c>
      <c r="X18" s="90" t="s">
        <v>108</v>
      </c>
      <c r="Y18" s="90" t="s">
        <v>108</v>
      </c>
      <c r="Z18" s="90" t="s">
        <v>108</v>
      </c>
      <c r="AA18" s="90" t="s">
        <v>108</v>
      </c>
      <c r="AB18" s="90"/>
      <c r="AC18" s="87">
        <v>0</v>
      </c>
      <c r="AD18" s="87">
        <v>0</v>
      </c>
      <c r="AE18" s="87">
        <v>0</v>
      </c>
      <c r="AF18" s="87">
        <v>0</v>
      </c>
      <c r="AG18" s="87">
        <v>0</v>
      </c>
      <c r="AH18" s="87">
        <v>0</v>
      </c>
      <c r="AI18" s="87">
        <v>0</v>
      </c>
      <c r="AJ18" s="87">
        <v>0</v>
      </c>
      <c r="AK18" s="87">
        <v>0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0</v>
      </c>
      <c r="AY18" s="87">
        <v>0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0</v>
      </c>
      <c r="BF18" s="87">
        <v>0</v>
      </c>
      <c r="BG18" s="87">
        <v>72</v>
      </c>
      <c r="BH18" s="87">
        <v>72</v>
      </c>
      <c r="BI18" s="87">
        <v>72</v>
      </c>
      <c r="BJ18" s="87">
        <v>70</v>
      </c>
      <c r="BK18" s="87">
        <v>70</v>
      </c>
      <c r="BL18" s="87">
        <v>70</v>
      </c>
      <c r="BM18" s="87">
        <v>70</v>
      </c>
      <c r="BN18" s="87">
        <v>70</v>
      </c>
      <c r="BO18" s="87">
        <v>67</v>
      </c>
      <c r="BP18" s="87">
        <v>67</v>
      </c>
      <c r="BQ18" s="87">
        <v>64</v>
      </c>
      <c r="BR18" s="87">
        <v>64</v>
      </c>
      <c r="BS18" s="87">
        <v>64</v>
      </c>
      <c r="BT18" s="87">
        <v>64</v>
      </c>
      <c r="BU18" s="87">
        <v>64</v>
      </c>
      <c r="BV18" s="87">
        <v>48</v>
      </c>
      <c r="BW18" s="87">
        <v>48</v>
      </c>
      <c r="BX18" s="91">
        <v>110</v>
      </c>
      <c r="BY18" s="18"/>
      <c r="BZ18" s="10"/>
      <c r="CA18" s="11"/>
      <c r="CB18" s="6"/>
      <c r="CC18" s="14"/>
      <c r="CD18" s="6"/>
      <c r="CE18" s="7">
        <v>9.9999999999999995E-7</v>
      </c>
      <c r="CF18" s="7">
        <v>0</v>
      </c>
      <c r="CG18" s="7">
        <v>1</v>
      </c>
      <c r="CH18" s="7">
        <v>1</v>
      </c>
      <c r="CI18" s="92">
        <v>1</v>
      </c>
      <c r="CJ18" s="92">
        <v>1</v>
      </c>
      <c r="CK18" s="7">
        <v>30</v>
      </c>
      <c r="CL18" s="92" t="s">
        <v>109</v>
      </c>
      <c r="CM18" s="7">
        <v>20</v>
      </c>
      <c r="CN18" s="6"/>
      <c r="CO18" s="93">
        <v>12.634634420041792</v>
      </c>
      <c r="CP18" s="93">
        <v>68.111111111111114</v>
      </c>
      <c r="CQ18" s="93">
        <v>0.18550034221921063</v>
      </c>
      <c r="CR18" s="94">
        <v>20</v>
      </c>
      <c r="CS18" s="6"/>
      <c r="CT18" s="7">
        <v>10</v>
      </c>
      <c r="CU18" s="6"/>
      <c r="CV18" s="94">
        <v>80</v>
      </c>
    </row>
    <row r="19" spans="2:100" ht="15.75" thickBot="1" x14ac:dyDescent="0.3">
      <c r="B19" s="48">
        <f ca="1">IF(C19="","",MAX(B$7:$C18)+1)</f>
        <v>10</v>
      </c>
      <c r="C19" s="87">
        <v>14426</v>
      </c>
      <c r="D19" s="88" t="s">
        <v>119</v>
      </c>
      <c r="E19" s="87" t="s">
        <v>107</v>
      </c>
      <c r="F19" s="87">
        <v>1</v>
      </c>
      <c r="G19" s="87" t="s">
        <v>108</v>
      </c>
      <c r="H19" s="87">
        <v>1724999.9999999998</v>
      </c>
      <c r="I19" s="87">
        <v>200</v>
      </c>
      <c r="J19" s="87">
        <v>1369649999.9999998</v>
      </c>
      <c r="K19" s="87">
        <v>1</v>
      </c>
      <c r="L19" s="87">
        <v>75000</v>
      </c>
      <c r="M19" s="87">
        <v>150000</v>
      </c>
      <c r="N19" s="87">
        <v>0</v>
      </c>
      <c r="O19" s="89">
        <v>0</v>
      </c>
      <c r="P19" s="89">
        <v>1500000</v>
      </c>
      <c r="Q19" s="87">
        <v>0</v>
      </c>
      <c r="R19" s="90">
        <v>0</v>
      </c>
      <c r="S19" s="90">
        <v>0</v>
      </c>
      <c r="T19" s="90">
        <v>0</v>
      </c>
      <c r="U19" s="90">
        <v>0</v>
      </c>
      <c r="V19" s="90">
        <v>0</v>
      </c>
      <c r="W19" s="90">
        <v>0</v>
      </c>
      <c r="X19" s="90" t="s">
        <v>108</v>
      </c>
      <c r="Y19" s="90" t="s">
        <v>108</v>
      </c>
      <c r="Z19" s="90" t="s">
        <v>108</v>
      </c>
      <c r="AA19" s="90" t="s">
        <v>108</v>
      </c>
      <c r="AB19" s="90"/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0</v>
      </c>
      <c r="AY19" s="87">
        <v>0</v>
      </c>
      <c r="AZ19" s="87">
        <v>0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72</v>
      </c>
      <c r="BH19" s="87">
        <v>72</v>
      </c>
      <c r="BI19" s="87">
        <v>72</v>
      </c>
      <c r="BJ19" s="87">
        <v>72</v>
      </c>
      <c r="BK19" s="87">
        <v>72</v>
      </c>
      <c r="BL19" s="87">
        <v>72</v>
      </c>
      <c r="BM19" s="87">
        <v>72</v>
      </c>
      <c r="BN19" s="87">
        <v>72</v>
      </c>
      <c r="BO19" s="87">
        <v>70</v>
      </c>
      <c r="BP19" s="87">
        <v>70</v>
      </c>
      <c r="BQ19" s="87">
        <v>68</v>
      </c>
      <c r="BR19" s="87">
        <v>68</v>
      </c>
      <c r="BS19" s="87">
        <v>68</v>
      </c>
      <c r="BT19" s="87">
        <v>68</v>
      </c>
      <c r="BU19" s="87">
        <v>68</v>
      </c>
      <c r="BV19" s="87">
        <v>60</v>
      </c>
      <c r="BW19" s="87">
        <v>60</v>
      </c>
      <c r="BX19" s="91">
        <v>50</v>
      </c>
      <c r="BY19" s="18"/>
      <c r="BZ19" s="10"/>
      <c r="CA19" s="11"/>
      <c r="CB19" s="6"/>
      <c r="CC19" s="14"/>
      <c r="CD19" s="6"/>
      <c r="CE19" s="7">
        <v>3.97</v>
      </c>
      <c r="CF19" s="7">
        <v>0</v>
      </c>
      <c r="CG19" s="7">
        <v>1</v>
      </c>
      <c r="CH19" s="7">
        <v>1</v>
      </c>
      <c r="CI19" s="92">
        <v>1</v>
      </c>
      <c r="CJ19" s="92">
        <v>1</v>
      </c>
      <c r="CK19" s="7">
        <v>30</v>
      </c>
      <c r="CL19" s="92" t="s">
        <v>109</v>
      </c>
      <c r="CM19" s="7">
        <v>20</v>
      </c>
      <c r="CN19" s="6"/>
      <c r="CO19" s="93">
        <v>5.8800649144965069</v>
      </c>
      <c r="CP19" s="93">
        <v>68.111111111111114</v>
      </c>
      <c r="CQ19" s="93">
        <v>8.6330479984451161E-2</v>
      </c>
      <c r="CR19" s="94">
        <v>20</v>
      </c>
      <c r="CS19" s="6"/>
      <c r="CT19" s="7">
        <v>10</v>
      </c>
      <c r="CU19" s="6"/>
      <c r="CV19" s="94">
        <v>80</v>
      </c>
    </row>
    <row r="20" spans="2:100" ht="15.75" thickBot="1" x14ac:dyDescent="0.3">
      <c r="B20" s="48">
        <f ca="1">IF(C20="","",MAX(B$7:$C19)+1)</f>
        <v>12</v>
      </c>
      <c r="C20" s="87">
        <v>13910</v>
      </c>
      <c r="D20" s="88" t="s">
        <v>121</v>
      </c>
      <c r="E20" s="87" t="s">
        <v>107</v>
      </c>
      <c r="F20" s="87">
        <v>1</v>
      </c>
      <c r="G20" s="87" t="s">
        <v>108</v>
      </c>
      <c r="H20" s="87">
        <v>2300000</v>
      </c>
      <c r="I20" s="87">
        <v>0</v>
      </c>
      <c r="J20" s="87">
        <v>1048800000</v>
      </c>
      <c r="K20" s="87">
        <v>1</v>
      </c>
      <c r="L20" s="87">
        <v>100000</v>
      </c>
      <c r="M20" s="87">
        <v>200000</v>
      </c>
      <c r="N20" s="87">
        <v>0</v>
      </c>
      <c r="O20" s="89">
        <v>0</v>
      </c>
      <c r="P20" s="89">
        <v>2000000</v>
      </c>
      <c r="Q20" s="87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90">
        <v>0</v>
      </c>
      <c r="X20" s="90" t="s">
        <v>108</v>
      </c>
      <c r="Y20" s="90" t="s">
        <v>108</v>
      </c>
      <c r="Z20" s="90" t="s">
        <v>108</v>
      </c>
      <c r="AA20" s="90" t="s">
        <v>108</v>
      </c>
      <c r="AB20" s="90"/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50</v>
      </c>
      <c r="BG20" s="87">
        <v>48</v>
      </c>
      <c r="BH20" s="87">
        <v>48</v>
      </c>
      <c r="BI20" s="87">
        <v>48</v>
      </c>
      <c r="BJ20" s="87">
        <v>38</v>
      </c>
      <c r="BK20" s="87">
        <v>38</v>
      </c>
      <c r="BL20" s="87">
        <v>38</v>
      </c>
      <c r="BM20" s="87">
        <v>38</v>
      </c>
      <c r="BN20" s="87">
        <v>38</v>
      </c>
      <c r="BO20" s="87">
        <v>38</v>
      </c>
      <c r="BP20" s="87">
        <v>38</v>
      </c>
      <c r="BQ20" s="87">
        <v>38</v>
      </c>
      <c r="BR20" s="87">
        <v>38</v>
      </c>
      <c r="BS20" s="87">
        <v>38</v>
      </c>
      <c r="BT20" s="87">
        <v>38</v>
      </c>
      <c r="BU20" s="87">
        <v>38</v>
      </c>
      <c r="BV20" s="87">
        <v>38</v>
      </c>
      <c r="BW20" s="87">
        <v>38</v>
      </c>
      <c r="BX20" s="91">
        <v>38</v>
      </c>
      <c r="BY20" s="18"/>
      <c r="BZ20" s="10"/>
      <c r="CA20" s="11"/>
      <c r="CB20" s="6"/>
      <c r="CC20" s="14"/>
      <c r="CD20" s="6"/>
      <c r="CE20" s="7">
        <v>9.9999999999999995E-7</v>
      </c>
      <c r="CF20" s="7">
        <v>0</v>
      </c>
      <c r="CG20" s="7">
        <v>1</v>
      </c>
      <c r="CH20" s="7">
        <v>1</v>
      </c>
      <c r="CI20" s="92">
        <v>1</v>
      </c>
      <c r="CJ20" s="92">
        <v>1</v>
      </c>
      <c r="CK20" s="7">
        <v>30</v>
      </c>
      <c r="CL20" s="92" t="s">
        <v>109</v>
      </c>
      <c r="CM20" s="7">
        <v>20</v>
      </c>
      <c r="CN20" s="6"/>
      <c r="CO20" s="93">
        <v>3.8348249442368525</v>
      </c>
      <c r="CP20" s="93">
        <v>39.666666666666664</v>
      </c>
      <c r="CQ20" s="93">
        <v>9.6676259098408046E-2</v>
      </c>
      <c r="CR20" s="94">
        <v>20</v>
      </c>
      <c r="CS20" s="6"/>
      <c r="CT20" s="7">
        <v>10</v>
      </c>
      <c r="CU20" s="6"/>
      <c r="CV20" s="94">
        <v>80</v>
      </c>
    </row>
    <row r="21" spans="2:100" ht="15.75" thickBot="1" x14ac:dyDescent="0.3">
      <c r="B21" s="48">
        <f ca="1">IF(C21="","",MAX(B$7:$C20)+1)</f>
        <v>13</v>
      </c>
      <c r="C21" s="87">
        <v>13228</v>
      </c>
      <c r="D21" s="88" t="s">
        <v>122</v>
      </c>
      <c r="E21" s="87" t="s">
        <v>107</v>
      </c>
      <c r="F21" s="87">
        <v>1</v>
      </c>
      <c r="G21" s="87" t="s">
        <v>108</v>
      </c>
      <c r="H21" s="87">
        <v>114999.99999999999</v>
      </c>
      <c r="I21" s="87">
        <v>0</v>
      </c>
      <c r="J21" s="87">
        <v>436884999.99999994</v>
      </c>
      <c r="K21" s="87">
        <v>1</v>
      </c>
      <c r="L21" s="87">
        <v>5000</v>
      </c>
      <c r="M21" s="87">
        <v>10000</v>
      </c>
      <c r="N21" s="87">
        <v>0</v>
      </c>
      <c r="O21" s="89">
        <v>0</v>
      </c>
      <c r="P21" s="89">
        <v>100000</v>
      </c>
      <c r="Q21" s="87">
        <v>0</v>
      </c>
      <c r="R21" s="90">
        <v>0</v>
      </c>
      <c r="S21" s="90">
        <v>0</v>
      </c>
      <c r="T21" s="90">
        <v>0</v>
      </c>
      <c r="U21" s="90">
        <v>0</v>
      </c>
      <c r="V21" s="90">
        <v>0</v>
      </c>
      <c r="W21" s="90">
        <v>0</v>
      </c>
      <c r="X21" s="90" t="s">
        <v>108</v>
      </c>
      <c r="Y21" s="90" t="s">
        <v>108</v>
      </c>
      <c r="Z21" s="90" t="s">
        <v>108</v>
      </c>
      <c r="AA21" s="90" t="s">
        <v>108</v>
      </c>
      <c r="AB21" s="90"/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300</v>
      </c>
      <c r="AL21" s="87">
        <v>300</v>
      </c>
      <c r="AM21" s="87">
        <v>290</v>
      </c>
      <c r="AN21" s="87">
        <v>290</v>
      </c>
      <c r="AO21" s="87">
        <v>290</v>
      </c>
      <c r="AP21" s="87">
        <v>290</v>
      </c>
      <c r="AQ21" s="87">
        <v>290</v>
      </c>
      <c r="AR21" s="87">
        <v>270</v>
      </c>
      <c r="AS21" s="87">
        <v>240</v>
      </c>
      <c r="AT21" s="87">
        <v>240</v>
      </c>
      <c r="AU21" s="87">
        <v>240</v>
      </c>
      <c r="AV21" s="87">
        <v>240</v>
      </c>
      <c r="AW21" s="87">
        <v>305</v>
      </c>
      <c r="AX21" s="87">
        <v>305</v>
      </c>
      <c r="AY21" s="87">
        <v>274</v>
      </c>
      <c r="AZ21" s="87">
        <v>263</v>
      </c>
      <c r="BA21" s="87">
        <v>263</v>
      </c>
      <c r="BB21" s="87">
        <v>263</v>
      </c>
      <c r="BC21" s="87">
        <v>233</v>
      </c>
      <c r="BD21" s="87">
        <v>190</v>
      </c>
      <c r="BE21" s="87">
        <v>189</v>
      </c>
      <c r="BF21" s="87">
        <v>189</v>
      </c>
      <c r="BG21" s="87">
        <v>379</v>
      </c>
      <c r="BH21" s="87">
        <v>379</v>
      </c>
      <c r="BI21" s="87">
        <v>379</v>
      </c>
      <c r="BJ21" s="87">
        <v>349</v>
      </c>
      <c r="BK21" s="87">
        <v>349</v>
      </c>
      <c r="BL21" s="87">
        <v>249</v>
      </c>
      <c r="BM21" s="87">
        <v>249</v>
      </c>
      <c r="BN21" s="87">
        <v>249</v>
      </c>
      <c r="BO21" s="87">
        <v>249</v>
      </c>
      <c r="BP21" s="87">
        <v>214</v>
      </c>
      <c r="BQ21" s="87">
        <v>204</v>
      </c>
      <c r="BR21" s="87">
        <v>404</v>
      </c>
      <c r="BS21" s="87">
        <v>404</v>
      </c>
      <c r="BT21" s="87">
        <v>404</v>
      </c>
      <c r="BU21" s="87">
        <v>404</v>
      </c>
      <c r="BV21" s="87">
        <v>374</v>
      </c>
      <c r="BW21" s="87">
        <v>354</v>
      </c>
      <c r="BX21" s="91">
        <v>290</v>
      </c>
      <c r="BY21" s="18"/>
      <c r="BZ21" s="10"/>
      <c r="CA21" s="11"/>
      <c r="CB21" s="6"/>
      <c r="CC21" s="14"/>
      <c r="CD21" s="6"/>
      <c r="CE21" s="7">
        <v>9.9999999999999995E-7</v>
      </c>
      <c r="CF21" s="7">
        <v>0</v>
      </c>
      <c r="CG21" s="7">
        <v>1</v>
      </c>
      <c r="CH21" s="7">
        <v>1</v>
      </c>
      <c r="CI21" s="92">
        <v>1</v>
      </c>
      <c r="CJ21" s="92">
        <v>1</v>
      </c>
      <c r="CK21" s="7">
        <v>30</v>
      </c>
      <c r="CL21" s="92" t="s">
        <v>109</v>
      </c>
      <c r="CM21" s="7">
        <v>20</v>
      </c>
      <c r="CN21" s="6"/>
      <c r="CO21" s="93">
        <v>72.491987386842396</v>
      </c>
      <c r="CP21" s="93">
        <v>326.83333333333331</v>
      </c>
      <c r="CQ21" s="93">
        <v>0.22180108328457646</v>
      </c>
      <c r="CR21" s="94">
        <v>20</v>
      </c>
      <c r="CS21" s="6"/>
      <c r="CT21" s="7">
        <v>10</v>
      </c>
      <c r="CU21" s="6"/>
      <c r="CV21" s="94">
        <v>80</v>
      </c>
    </row>
    <row r="22" spans="2:100" ht="15.75" thickBot="1" x14ac:dyDescent="0.3">
      <c r="B22" s="48">
        <f ca="1">IF(C22="","",MAX(B$7:$C21)+1)</f>
        <v>14</v>
      </c>
      <c r="C22" s="87">
        <v>98713</v>
      </c>
      <c r="D22" s="88" t="s">
        <v>123</v>
      </c>
      <c r="E22" s="87" t="s">
        <v>107</v>
      </c>
      <c r="F22" s="87">
        <v>1</v>
      </c>
      <c r="G22" s="87" t="s">
        <v>108</v>
      </c>
      <c r="H22" s="87">
        <v>80500</v>
      </c>
      <c r="I22" s="87">
        <v>0</v>
      </c>
      <c r="J22" s="87">
        <v>961975000</v>
      </c>
      <c r="K22" s="87">
        <v>1</v>
      </c>
      <c r="L22" s="87">
        <v>3500</v>
      </c>
      <c r="M22" s="87">
        <v>7000</v>
      </c>
      <c r="N22" s="87">
        <v>0</v>
      </c>
      <c r="O22" s="89">
        <v>0</v>
      </c>
      <c r="P22" s="89">
        <v>70000</v>
      </c>
      <c r="Q22" s="87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90">
        <v>0</v>
      </c>
      <c r="X22" s="90" t="s">
        <v>108</v>
      </c>
      <c r="Y22" s="90" t="s">
        <v>108</v>
      </c>
      <c r="Z22" s="90" t="s">
        <v>108</v>
      </c>
      <c r="AA22" s="90" t="s">
        <v>108</v>
      </c>
      <c r="AB22" s="90"/>
      <c r="AC22" s="87">
        <v>0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2050</v>
      </c>
      <c r="AO22" s="87">
        <v>2050</v>
      </c>
      <c r="AP22" s="87">
        <v>2050</v>
      </c>
      <c r="AQ22" s="87">
        <v>2050</v>
      </c>
      <c r="AR22" s="87">
        <v>2050</v>
      </c>
      <c r="AS22" s="87">
        <v>2050</v>
      </c>
      <c r="AT22" s="87">
        <v>2050</v>
      </c>
      <c r="AU22" s="87">
        <v>2050</v>
      </c>
      <c r="AV22" s="87">
        <v>2050</v>
      </c>
      <c r="AW22" s="87">
        <v>2000</v>
      </c>
      <c r="AX22" s="87">
        <v>2000</v>
      </c>
      <c r="AY22" s="87">
        <v>1650</v>
      </c>
      <c r="AZ22" s="87">
        <v>1600</v>
      </c>
      <c r="BA22" s="87">
        <v>1600</v>
      </c>
      <c r="BB22" s="87">
        <v>1600</v>
      </c>
      <c r="BC22" s="87">
        <v>1600</v>
      </c>
      <c r="BD22" s="87">
        <v>1450</v>
      </c>
      <c r="BE22" s="87">
        <v>1450</v>
      </c>
      <c r="BF22" s="87">
        <v>1450</v>
      </c>
      <c r="BG22" s="87">
        <v>1400</v>
      </c>
      <c r="BH22" s="87">
        <v>1400</v>
      </c>
      <c r="BI22" s="87">
        <v>1300</v>
      </c>
      <c r="BJ22" s="87">
        <v>1250</v>
      </c>
      <c r="BK22" s="87">
        <v>1200</v>
      </c>
      <c r="BL22" s="87">
        <v>1200</v>
      </c>
      <c r="BM22" s="87">
        <v>1200</v>
      </c>
      <c r="BN22" s="87">
        <v>1200</v>
      </c>
      <c r="BO22" s="87">
        <v>1100</v>
      </c>
      <c r="BP22" s="87">
        <v>1100</v>
      </c>
      <c r="BQ22" s="87">
        <v>1050</v>
      </c>
      <c r="BR22" s="87">
        <v>1050</v>
      </c>
      <c r="BS22" s="87">
        <v>1050</v>
      </c>
      <c r="BT22" s="87">
        <v>1000</v>
      </c>
      <c r="BU22" s="87">
        <v>1000</v>
      </c>
      <c r="BV22" s="87">
        <v>900</v>
      </c>
      <c r="BW22" s="87">
        <v>700</v>
      </c>
      <c r="BX22" s="91">
        <v>600</v>
      </c>
      <c r="BY22" s="18"/>
      <c r="BZ22" s="10"/>
      <c r="CA22" s="11"/>
      <c r="CB22" s="6"/>
      <c r="CC22" s="14"/>
      <c r="CD22" s="6"/>
      <c r="CE22" s="7">
        <v>9.9999999999999995E-7</v>
      </c>
      <c r="CF22" s="7">
        <v>0</v>
      </c>
      <c r="CG22" s="7">
        <v>1</v>
      </c>
      <c r="CH22" s="7">
        <v>1</v>
      </c>
      <c r="CI22" s="92">
        <v>1</v>
      </c>
      <c r="CJ22" s="92">
        <v>1</v>
      </c>
      <c r="CK22" s="7">
        <v>30</v>
      </c>
      <c r="CL22" s="92" t="s">
        <v>109</v>
      </c>
      <c r="CM22" s="7">
        <v>20</v>
      </c>
      <c r="CN22" s="6"/>
      <c r="CO22" s="93">
        <v>211.36036197541642</v>
      </c>
      <c r="CP22" s="93">
        <v>1094.4444444444443</v>
      </c>
      <c r="CQ22" s="93">
        <v>0.1931211429217003</v>
      </c>
      <c r="CR22" s="94">
        <v>20</v>
      </c>
      <c r="CS22" s="6"/>
      <c r="CT22" s="7">
        <v>10</v>
      </c>
      <c r="CU22" s="6"/>
      <c r="CV22" s="94">
        <v>80</v>
      </c>
    </row>
    <row r="23" spans="2:100" ht="15.75" thickBot="1" x14ac:dyDescent="0.3">
      <c r="B23" s="48">
        <f ca="1">IF(C23="","",MAX(B$7:$C22)+1)</f>
        <v>18</v>
      </c>
      <c r="C23" s="87">
        <v>13313</v>
      </c>
      <c r="D23" s="88" t="s">
        <v>128</v>
      </c>
      <c r="E23" s="87" t="s">
        <v>107</v>
      </c>
      <c r="F23" s="87">
        <v>1</v>
      </c>
      <c r="G23" s="87" t="s">
        <v>108</v>
      </c>
      <c r="H23" s="87">
        <v>17250</v>
      </c>
      <c r="I23" s="87">
        <v>72</v>
      </c>
      <c r="J23" s="87">
        <v>13455000</v>
      </c>
      <c r="K23" s="87">
        <v>1</v>
      </c>
      <c r="L23" s="87">
        <v>750</v>
      </c>
      <c r="M23" s="87">
        <v>1500</v>
      </c>
      <c r="N23" s="87">
        <v>0</v>
      </c>
      <c r="O23" s="89">
        <v>0</v>
      </c>
      <c r="P23" s="89">
        <v>15000</v>
      </c>
      <c r="Q23" s="87">
        <v>0</v>
      </c>
      <c r="R23" s="90">
        <v>0</v>
      </c>
      <c r="S23" s="90">
        <v>0</v>
      </c>
      <c r="T23" s="90">
        <v>0</v>
      </c>
      <c r="U23" s="90">
        <v>0</v>
      </c>
      <c r="V23" s="90">
        <v>0</v>
      </c>
      <c r="W23" s="90">
        <v>0</v>
      </c>
      <c r="X23" s="90" t="s">
        <v>108</v>
      </c>
      <c r="Y23" s="90" t="s">
        <v>108</v>
      </c>
      <c r="Z23" s="90" t="s">
        <v>108</v>
      </c>
      <c r="AA23" s="90" t="s">
        <v>108</v>
      </c>
      <c r="AB23" s="90"/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80</v>
      </c>
      <c r="BA23" s="87">
        <v>80</v>
      </c>
      <c r="BB23" s="87">
        <v>80</v>
      </c>
      <c r="BC23" s="87">
        <v>80</v>
      </c>
      <c r="BD23" s="87">
        <v>80</v>
      </c>
      <c r="BE23" s="87">
        <v>80</v>
      </c>
      <c r="BF23" s="87">
        <v>80</v>
      </c>
      <c r="BG23" s="87">
        <v>80</v>
      </c>
      <c r="BH23" s="87">
        <v>80</v>
      </c>
      <c r="BI23" s="87">
        <v>80</v>
      </c>
      <c r="BJ23" s="87">
        <v>80</v>
      </c>
      <c r="BK23" s="87">
        <v>80</v>
      </c>
      <c r="BL23" s="87">
        <v>80</v>
      </c>
      <c r="BM23" s="87">
        <v>80</v>
      </c>
      <c r="BN23" s="87">
        <v>80</v>
      </c>
      <c r="BO23" s="87">
        <v>80</v>
      </c>
      <c r="BP23" s="87">
        <v>70</v>
      </c>
      <c r="BQ23" s="87">
        <v>70</v>
      </c>
      <c r="BR23" s="87">
        <v>70</v>
      </c>
      <c r="BS23" s="87">
        <v>70</v>
      </c>
      <c r="BT23" s="87">
        <v>70</v>
      </c>
      <c r="BU23" s="87">
        <v>70</v>
      </c>
      <c r="BV23" s="87">
        <v>70</v>
      </c>
      <c r="BW23" s="87">
        <v>30</v>
      </c>
      <c r="BX23" s="91">
        <v>20</v>
      </c>
      <c r="BY23" s="18"/>
      <c r="BZ23" s="10"/>
      <c r="CA23" s="11"/>
      <c r="CB23" s="6"/>
      <c r="CC23" s="14"/>
      <c r="CD23" s="6"/>
      <c r="CE23" s="7">
        <v>10.833333333333334</v>
      </c>
      <c r="CF23" s="7">
        <v>0</v>
      </c>
      <c r="CG23" s="7">
        <v>1</v>
      </c>
      <c r="CH23" s="7">
        <v>1</v>
      </c>
      <c r="CI23" s="92">
        <v>1</v>
      </c>
      <c r="CJ23" s="92">
        <v>1</v>
      </c>
      <c r="CK23" s="7">
        <v>30</v>
      </c>
      <c r="CL23" s="92" t="s">
        <v>109</v>
      </c>
      <c r="CM23" s="7">
        <v>20</v>
      </c>
      <c r="CN23" s="6"/>
      <c r="CO23" s="93">
        <v>17.149858514250884</v>
      </c>
      <c r="CP23" s="93">
        <v>70</v>
      </c>
      <c r="CQ23" s="93">
        <v>0.24499797877501261</v>
      </c>
      <c r="CR23" s="94">
        <v>20</v>
      </c>
      <c r="CS23" s="6"/>
      <c r="CT23" s="7">
        <v>10</v>
      </c>
      <c r="CU23" s="6"/>
      <c r="CV23" s="94">
        <v>80</v>
      </c>
    </row>
    <row r="24" spans="2:100" ht="15.75" thickBot="1" x14ac:dyDescent="0.3">
      <c r="B24" s="48">
        <f ca="1">IF(C24="","",MAX(B$7:$C23)+1)</f>
        <v>19</v>
      </c>
      <c r="C24" s="87">
        <v>11079</v>
      </c>
      <c r="D24" s="88" t="s">
        <v>129</v>
      </c>
      <c r="E24" s="87" t="s">
        <v>107</v>
      </c>
      <c r="F24" s="87">
        <v>1</v>
      </c>
      <c r="G24" s="87" t="s">
        <v>108</v>
      </c>
      <c r="H24" s="87">
        <v>448499.99999999994</v>
      </c>
      <c r="I24" s="87">
        <v>0</v>
      </c>
      <c r="J24" s="87">
        <v>370012499.99999994</v>
      </c>
      <c r="K24" s="87">
        <v>1</v>
      </c>
      <c r="L24" s="87">
        <v>19500</v>
      </c>
      <c r="M24" s="87">
        <v>39000</v>
      </c>
      <c r="N24" s="87">
        <v>0</v>
      </c>
      <c r="O24" s="89">
        <v>0</v>
      </c>
      <c r="P24" s="89">
        <v>390000</v>
      </c>
      <c r="Q24" s="87">
        <v>0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90">
        <v>0</v>
      </c>
      <c r="X24" s="90" t="s">
        <v>108</v>
      </c>
      <c r="Y24" s="90" t="s">
        <v>108</v>
      </c>
      <c r="Z24" s="90" t="s">
        <v>108</v>
      </c>
      <c r="AA24" s="90" t="s">
        <v>108</v>
      </c>
      <c r="AB24" s="90"/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72</v>
      </c>
      <c r="BH24" s="87">
        <v>72</v>
      </c>
      <c r="BI24" s="87">
        <v>72</v>
      </c>
      <c r="BJ24" s="87">
        <v>72</v>
      </c>
      <c r="BK24" s="87">
        <v>72</v>
      </c>
      <c r="BL24" s="87">
        <v>72</v>
      </c>
      <c r="BM24" s="87">
        <v>72</v>
      </c>
      <c r="BN24" s="87">
        <v>72</v>
      </c>
      <c r="BO24" s="87">
        <v>69</v>
      </c>
      <c r="BP24" s="87">
        <v>69</v>
      </c>
      <c r="BQ24" s="87">
        <v>69</v>
      </c>
      <c r="BR24" s="87">
        <v>69</v>
      </c>
      <c r="BS24" s="87">
        <v>69</v>
      </c>
      <c r="BT24" s="87">
        <v>69</v>
      </c>
      <c r="BU24" s="87">
        <v>69</v>
      </c>
      <c r="BV24" s="87">
        <v>69</v>
      </c>
      <c r="BW24" s="87">
        <v>69</v>
      </c>
      <c r="BX24" s="91">
        <v>60</v>
      </c>
      <c r="BY24" s="18"/>
      <c r="BZ24" s="10"/>
      <c r="CA24" s="11"/>
      <c r="CB24" s="6"/>
      <c r="CC24" s="14"/>
      <c r="CD24" s="6"/>
      <c r="CE24" s="7">
        <v>9.9999999999999995E-7</v>
      </c>
      <c r="CF24" s="7">
        <v>0</v>
      </c>
      <c r="CG24" s="7">
        <v>1</v>
      </c>
      <c r="CH24" s="7">
        <v>1</v>
      </c>
      <c r="CI24" s="92">
        <v>1</v>
      </c>
      <c r="CJ24" s="92">
        <v>1</v>
      </c>
      <c r="CK24" s="7">
        <v>30</v>
      </c>
      <c r="CL24" s="92" t="s">
        <v>109</v>
      </c>
      <c r="CM24" s="7">
        <v>20</v>
      </c>
      <c r="CN24" s="6"/>
      <c r="CO24" s="93">
        <v>2.8748401490088002</v>
      </c>
      <c r="CP24" s="93">
        <v>69.833333333333329</v>
      </c>
      <c r="CQ24" s="93">
        <v>4.116716203831218E-2</v>
      </c>
      <c r="CR24" s="94">
        <v>20</v>
      </c>
      <c r="CS24" s="6"/>
      <c r="CT24" s="7">
        <v>10</v>
      </c>
      <c r="CU24" s="6"/>
      <c r="CV24" s="94">
        <v>80</v>
      </c>
    </row>
    <row r="25" spans="2:100" ht="15.75" thickBot="1" x14ac:dyDescent="0.3">
      <c r="B25" s="48">
        <f ca="1">IF(C25="","",MAX(B$7:$C24)+1)</f>
        <v>20</v>
      </c>
      <c r="C25" s="87">
        <v>84599</v>
      </c>
      <c r="D25" s="88" t="s">
        <v>130</v>
      </c>
      <c r="E25" s="87" t="s">
        <v>107</v>
      </c>
      <c r="F25" s="87">
        <v>1</v>
      </c>
      <c r="G25" s="87" t="s">
        <v>108</v>
      </c>
      <c r="H25" s="87">
        <v>92000</v>
      </c>
      <c r="I25" s="87">
        <v>0</v>
      </c>
      <c r="J25" s="87">
        <v>423936000</v>
      </c>
      <c r="K25" s="87">
        <v>1</v>
      </c>
      <c r="L25" s="87">
        <v>4000</v>
      </c>
      <c r="M25" s="87">
        <v>8000</v>
      </c>
      <c r="N25" s="87">
        <v>0</v>
      </c>
      <c r="O25" s="89">
        <v>0</v>
      </c>
      <c r="P25" s="89">
        <v>80000</v>
      </c>
      <c r="Q25" s="87">
        <v>0</v>
      </c>
      <c r="R25" s="90">
        <v>0</v>
      </c>
      <c r="S25" s="90">
        <v>0</v>
      </c>
      <c r="T25" s="90">
        <v>0</v>
      </c>
      <c r="U25" s="90">
        <v>0</v>
      </c>
      <c r="V25" s="90">
        <v>0</v>
      </c>
      <c r="W25" s="90">
        <v>0</v>
      </c>
      <c r="X25" s="90" t="s">
        <v>108</v>
      </c>
      <c r="Y25" s="90" t="s">
        <v>108</v>
      </c>
      <c r="Z25" s="90" t="s">
        <v>108</v>
      </c>
      <c r="AA25" s="90" t="s">
        <v>108</v>
      </c>
      <c r="AB25" s="90"/>
      <c r="AC25" s="87">
        <v>100</v>
      </c>
      <c r="AD25" s="87">
        <v>100</v>
      </c>
      <c r="AE25" s="87">
        <v>100</v>
      </c>
      <c r="AF25" s="87">
        <v>100</v>
      </c>
      <c r="AG25" s="87">
        <v>98</v>
      </c>
      <c r="AH25" s="87">
        <v>98</v>
      </c>
      <c r="AI25" s="87">
        <v>98</v>
      </c>
      <c r="AJ25" s="87">
        <v>98</v>
      </c>
      <c r="AK25" s="87">
        <v>86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1000</v>
      </c>
      <c r="AU25" s="87">
        <v>1000</v>
      </c>
      <c r="AV25" s="87">
        <v>904</v>
      </c>
      <c r="AW25" s="87">
        <v>648</v>
      </c>
      <c r="AX25" s="87">
        <v>648</v>
      </c>
      <c r="AY25" s="87">
        <v>624</v>
      </c>
      <c r="AZ25" s="87">
        <v>624</v>
      </c>
      <c r="BA25" s="87">
        <v>624</v>
      </c>
      <c r="BB25" s="87">
        <v>624</v>
      </c>
      <c r="BC25" s="87">
        <v>600</v>
      </c>
      <c r="BD25" s="87">
        <v>504</v>
      </c>
      <c r="BE25" s="87">
        <v>504</v>
      </c>
      <c r="BF25" s="87">
        <v>432</v>
      </c>
      <c r="BG25" s="87">
        <v>432</v>
      </c>
      <c r="BH25" s="87">
        <v>432</v>
      </c>
      <c r="BI25" s="87">
        <v>432</v>
      </c>
      <c r="BJ25" s="87">
        <v>384</v>
      </c>
      <c r="BK25" s="87">
        <v>384</v>
      </c>
      <c r="BL25" s="87">
        <v>384</v>
      </c>
      <c r="BM25" s="87">
        <v>384</v>
      </c>
      <c r="BN25" s="87">
        <v>384</v>
      </c>
      <c r="BO25" s="87">
        <v>384</v>
      </c>
      <c r="BP25" s="87">
        <v>384</v>
      </c>
      <c r="BQ25" s="87">
        <v>384</v>
      </c>
      <c r="BR25" s="87">
        <v>384</v>
      </c>
      <c r="BS25" s="87">
        <v>384</v>
      </c>
      <c r="BT25" s="87">
        <v>384</v>
      </c>
      <c r="BU25" s="87">
        <v>384</v>
      </c>
      <c r="BV25" s="87">
        <v>384</v>
      </c>
      <c r="BW25" s="87">
        <v>384</v>
      </c>
      <c r="BX25" s="91">
        <v>384</v>
      </c>
      <c r="BY25" s="18"/>
      <c r="BZ25" s="10"/>
      <c r="CA25" s="11"/>
      <c r="CB25" s="6"/>
      <c r="CC25" s="14"/>
      <c r="CD25" s="6"/>
      <c r="CE25" s="7">
        <v>9.9999999999999995E-7</v>
      </c>
      <c r="CF25" s="7">
        <v>0</v>
      </c>
      <c r="CG25" s="7">
        <v>1</v>
      </c>
      <c r="CH25" s="7">
        <v>1</v>
      </c>
      <c r="CI25" s="92">
        <v>1</v>
      </c>
      <c r="CJ25" s="92">
        <v>1</v>
      </c>
      <c r="CK25" s="7">
        <v>30</v>
      </c>
      <c r="CL25" s="92" t="s">
        <v>109</v>
      </c>
      <c r="CM25" s="7">
        <v>20</v>
      </c>
      <c r="CN25" s="6"/>
      <c r="CO25" s="93">
        <v>18.40715973233689</v>
      </c>
      <c r="CP25" s="93">
        <v>392</v>
      </c>
      <c r="CQ25" s="93">
        <v>4.6957040133512477E-2</v>
      </c>
      <c r="CR25" s="94">
        <v>20</v>
      </c>
      <c r="CS25" s="6"/>
      <c r="CT25" s="7">
        <v>10</v>
      </c>
      <c r="CU25" s="6"/>
      <c r="CV25" s="94">
        <v>80</v>
      </c>
    </row>
    <row r="26" spans="2:100" ht="15.75" thickBot="1" x14ac:dyDescent="0.3">
      <c r="B26" s="48">
        <f ca="1">IF(C26="","",MAX(B$7:$C25)+1)</f>
        <v>21</v>
      </c>
      <c r="C26" s="87">
        <v>74974</v>
      </c>
      <c r="D26" s="88" t="s">
        <v>131</v>
      </c>
      <c r="E26" s="87" t="s">
        <v>107</v>
      </c>
      <c r="F26" s="87">
        <v>1</v>
      </c>
      <c r="G26" s="87" t="s">
        <v>108</v>
      </c>
      <c r="H26" s="87">
        <v>804999.99999999988</v>
      </c>
      <c r="I26" s="87">
        <v>0</v>
      </c>
      <c r="J26" s="87">
        <v>15294999.999999998</v>
      </c>
      <c r="K26" s="87">
        <v>1</v>
      </c>
      <c r="L26" s="87">
        <v>35000</v>
      </c>
      <c r="M26" s="87">
        <v>70000</v>
      </c>
      <c r="N26" s="87">
        <v>0</v>
      </c>
      <c r="O26" s="89">
        <v>0</v>
      </c>
      <c r="P26" s="89">
        <v>700000</v>
      </c>
      <c r="Q26" s="87">
        <v>0</v>
      </c>
      <c r="R26" s="90">
        <v>0</v>
      </c>
      <c r="S26" s="90">
        <v>0</v>
      </c>
      <c r="T26" s="90">
        <v>0</v>
      </c>
      <c r="U26" s="90">
        <v>0</v>
      </c>
      <c r="V26" s="90">
        <v>0</v>
      </c>
      <c r="W26" s="90">
        <v>0</v>
      </c>
      <c r="X26" s="90" t="s">
        <v>108</v>
      </c>
      <c r="Y26" s="90" t="s">
        <v>108</v>
      </c>
      <c r="Z26" s="90" t="s">
        <v>108</v>
      </c>
      <c r="AA26" s="90" t="s">
        <v>108</v>
      </c>
      <c r="AB26" s="90"/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2</v>
      </c>
      <c r="AX26" s="87">
        <v>2</v>
      </c>
      <c r="AY26" s="87">
        <v>2</v>
      </c>
      <c r="AZ26" s="87">
        <v>2</v>
      </c>
      <c r="BA26" s="87">
        <v>2</v>
      </c>
      <c r="BB26" s="87">
        <v>2</v>
      </c>
      <c r="BC26" s="87">
        <v>2</v>
      </c>
      <c r="BD26" s="87">
        <v>2</v>
      </c>
      <c r="BE26" s="87">
        <v>2</v>
      </c>
      <c r="BF26" s="87">
        <v>2</v>
      </c>
      <c r="BG26" s="87">
        <v>2</v>
      </c>
      <c r="BH26" s="87">
        <v>2</v>
      </c>
      <c r="BI26" s="87">
        <v>2</v>
      </c>
      <c r="BJ26" s="87">
        <v>2</v>
      </c>
      <c r="BK26" s="87">
        <v>2</v>
      </c>
      <c r="BL26" s="87">
        <v>2</v>
      </c>
      <c r="BM26" s="87">
        <v>2</v>
      </c>
      <c r="BN26" s="87">
        <v>2</v>
      </c>
      <c r="BO26" s="87">
        <v>2</v>
      </c>
      <c r="BP26" s="87">
        <v>2</v>
      </c>
      <c r="BQ26" s="87">
        <v>2</v>
      </c>
      <c r="BR26" s="87">
        <v>2</v>
      </c>
      <c r="BS26" s="87">
        <v>2</v>
      </c>
      <c r="BT26" s="87">
        <v>1</v>
      </c>
      <c r="BU26" s="87">
        <v>1</v>
      </c>
      <c r="BV26" s="87">
        <v>1</v>
      </c>
      <c r="BW26" s="87">
        <v>1</v>
      </c>
      <c r="BX26" s="91">
        <v>1</v>
      </c>
      <c r="BY26" s="18"/>
      <c r="BZ26" s="10"/>
      <c r="CA26" s="11"/>
      <c r="CB26" s="6"/>
      <c r="CC26" s="14"/>
      <c r="CD26" s="6"/>
      <c r="CE26" s="7">
        <v>9.9999999999999995E-7</v>
      </c>
      <c r="CF26" s="7">
        <v>0</v>
      </c>
      <c r="CG26" s="7">
        <v>1</v>
      </c>
      <c r="CH26" s="7">
        <v>1</v>
      </c>
      <c r="CI26" s="92">
        <v>1</v>
      </c>
      <c r="CJ26" s="92">
        <v>1</v>
      </c>
      <c r="CK26" s="7">
        <v>30</v>
      </c>
      <c r="CL26" s="92" t="s">
        <v>109</v>
      </c>
      <c r="CM26" s="7">
        <v>20</v>
      </c>
      <c r="CN26" s="6"/>
      <c r="CO26" s="93">
        <v>0.46088859896247703</v>
      </c>
      <c r="CP26" s="93">
        <v>1.7222222222222223</v>
      </c>
      <c r="CQ26" s="93">
        <v>0.26761273488143827</v>
      </c>
      <c r="CR26" s="94">
        <v>20</v>
      </c>
      <c r="CS26" s="6"/>
      <c r="CT26" s="7">
        <v>10</v>
      </c>
      <c r="CU26" s="6"/>
      <c r="CV26" s="94">
        <v>80</v>
      </c>
    </row>
    <row r="27" spans="2:100" ht="15.75" thickBot="1" x14ac:dyDescent="0.3">
      <c r="B27" s="48">
        <f ca="1">IF(C27="","",MAX(B$7:$C26)+1)</f>
        <v>22</v>
      </c>
      <c r="C27" s="87">
        <v>13225</v>
      </c>
      <c r="D27" s="88" t="s">
        <v>132</v>
      </c>
      <c r="E27" s="87" t="s">
        <v>107</v>
      </c>
      <c r="F27" s="87">
        <v>1</v>
      </c>
      <c r="G27" s="87" t="s">
        <v>108</v>
      </c>
      <c r="H27" s="87">
        <v>87388.5</v>
      </c>
      <c r="I27" s="87">
        <v>90</v>
      </c>
      <c r="J27" s="87">
        <v>3058597.5</v>
      </c>
      <c r="K27" s="87">
        <v>1</v>
      </c>
      <c r="L27" s="87">
        <v>3799.5</v>
      </c>
      <c r="M27" s="87">
        <v>7599</v>
      </c>
      <c r="N27" s="87">
        <v>0</v>
      </c>
      <c r="O27" s="89">
        <v>0</v>
      </c>
      <c r="P27" s="89">
        <v>75990</v>
      </c>
      <c r="Q27" s="87">
        <v>0</v>
      </c>
      <c r="R27" s="90">
        <v>0</v>
      </c>
      <c r="S27" s="90">
        <v>0</v>
      </c>
      <c r="T27" s="90">
        <v>0</v>
      </c>
      <c r="U27" s="90">
        <v>0</v>
      </c>
      <c r="V27" s="90">
        <v>0</v>
      </c>
      <c r="W27" s="90">
        <v>0</v>
      </c>
      <c r="X27" s="90" t="s">
        <v>108</v>
      </c>
      <c r="Y27" s="90" t="s">
        <v>108</v>
      </c>
      <c r="Z27" s="90" t="s">
        <v>108</v>
      </c>
      <c r="AA27" s="90" t="s">
        <v>108</v>
      </c>
      <c r="AB27" s="90"/>
      <c r="AC27" s="87">
        <v>0</v>
      </c>
      <c r="AD27" s="87">
        <v>0</v>
      </c>
      <c r="AE27" s="87">
        <v>0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4</v>
      </c>
      <c r="AL27" s="87">
        <v>4</v>
      </c>
      <c r="AM27" s="87">
        <v>4</v>
      </c>
      <c r="AN27" s="87">
        <v>4</v>
      </c>
      <c r="AO27" s="87">
        <v>4</v>
      </c>
      <c r="AP27" s="87">
        <v>4</v>
      </c>
      <c r="AQ27" s="87">
        <v>4</v>
      </c>
      <c r="AR27" s="87">
        <v>4</v>
      </c>
      <c r="AS27" s="87">
        <v>4</v>
      </c>
      <c r="AT27" s="87">
        <v>4</v>
      </c>
      <c r="AU27" s="87">
        <v>4</v>
      </c>
      <c r="AV27" s="87">
        <v>4</v>
      </c>
      <c r="AW27" s="87">
        <v>3</v>
      </c>
      <c r="AX27" s="87">
        <v>3</v>
      </c>
      <c r="AY27" s="87">
        <v>3</v>
      </c>
      <c r="AZ27" s="87">
        <v>3</v>
      </c>
      <c r="BA27" s="87">
        <v>3</v>
      </c>
      <c r="BB27" s="87">
        <v>3</v>
      </c>
      <c r="BC27" s="87">
        <v>3</v>
      </c>
      <c r="BD27" s="87">
        <v>3</v>
      </c>
      <c r="BE27" s="87">
        <v>3</v>
      </c>
      <c r="BF27" s="87">
        <v>3</v>
      </c>
      <c r="BG27" s="87">
        <v>3</v>
      </c>
      <c r="BH27" s="87">
        <v>3</v>
      </c>
      <c r="BI27" s="87">
        <v>3</v>
      </c>
      <c r="BJ27" s="87">
        <v>3</v>
      </c>
      <c r="BK27" s="87">
        <v>3</v>
      </c>
      <c r="BL27" s="87">
        <v>3</v>
      </c>
      <c r="BM27" s="87">
        <v>3</v>
      </c>
      <c r="BN27" s="87">
        <v>3</v>
      </c>
      <c r="BO27" s="87">
        <v>3</v>
      </c>
      <c r="BP27" s="87">
        <v>3</v>
      </c>
      <c r="BQ27" s="87">
        <v>3</v>
      </c>
      <c r="BR27" s="87">
        <v>3</v>
      </c>
      <c r="BS27" s="87">
        <v>3</v>
      </c>
      <c r="BT27" s="87">
        <v>3</v>
      </c>
      <c r="BU27" s="87">
        <v>3</v>
      </c>
      <c r="BV27" s="87">
        <v>3</v>
      </c>
      <c r="BW27" s="87">
        <v>3</v>
      </c>
      <c r="BX27" s="91">
        <v>2</v>
      </c>
      <c r="BY27" s="18"/>
      <c r="BZ27" s="10"/>
      <c r="CA27" s="11"/>
      <c r="CB27" s="6"/>
      <c r="CC27" s="14"/>
      <c r="CD27" s="6"/>
      <c r="CE27" s="7">
        <v>0.3888888888888889</v>
      </c>
      <c r="CF27" s="7">
        <v>0</v>
      </c>
      <c r="CG27" s="7">
        <v>1</v>
      </c>
      <c r="CH27" s="7">
        <v>1</v>
      </c>
      <c r="CI27" s="92">
        <v>1</v>
      </c>
      <c r="CJ27" s="92">
        <v>1</v>
      </c>
      <c r="CK27" s="7">
        <v>30</v>
      </c>
      <c r="CL27" s="92" t="s">
        <v>109</v>
      </c>
      <c r="CM27" s="7">
        <v>20</v>
      </c>
      <c r="CN27" s="6"/>
      <c r="CO27" s="93">
        <v>0.23570226039551584</v>
      </c>
      <c r="CP27" s="93">
        <v>2.9444444444444446</v>
      </c>
      <c r="CQ27" s="93">
        <v>8.0049824285269522E-2</v>
      </c>
      <c r="CR27" s="94">
        <v>20</v>
      </c>
      <c r="CS27" s="6"/>
      <c r="CT27" s="7">
        <v>10</v>
      </c>
      <c r="CU27" s="6"/>
      <c r="CV27" s="94">
        <v>80</v>
      </c>
    </row>
    <row r="28" spans="2:100" ht="15.75" thickBot="1" x14ac:dyDescent="0.3">
      <c r="B28" s="48">
        <f ca="1">IF(C28="","",MAX(B$7:$C27)+1)</f>
        <v>24</v>
      </c>
      <c r="C28" s="87">
        <v>75485</v>
      </c>
      <c r="D28" s="88" t="s">
        <v>134</v>
      </c>
      <c r="E28" s="87" t="s">
        <v>107</v>
      </c>
      <c r="F28" s="87">
        <v>1</v>
      </c>
      <c r="G28" s="87" t="s">
        <v>108</v>
      </c>
      <c r="H28" s="87">
        <v>114999.99999999999</v>
      </c>
      <c r="I28" s="87">
        <v>0</v>
      </c>
      <c r="J28" s="87">
        <v>89699999.999999985</v>
      </c>
      <c r="K28" s="87">
        <v>1</v>
      </c>
      <c r="L28" s="87">
        <v>5000</v>
      </c>
      <c r="M28" s="87">
        <v>10000</v>
      </c>
      <c r="N28" s="87">
        <v>0</v>
      </c>
      <c r="O28" s="89">
        <v>0</v>
      </c>
      <c r="P28" s="89">
        <v>100000</v>
      </c>
      <c r="Q28" s="87">
        <v>0</v>
      </c>
      <c r="R28" s="90">
        <v>0</v>
      </c>
      <c r="S28" s="90">
        <v>0</v>
      </c>
      <c r="T28" s="90">
        <v>0</v>
      </c>
      <c r="U28" s="90">
        <v>0</v>
      </c>
      <c r="V28" s="90">
        <v>0</v>
      </c>
      <c r="W28" s="90">
        <v>0</v>
      </c>
      <c r="X28" s="90" t="s">
        <v>108</v>
      </c>
      <c r="Y28" s="90" t="s">
        <v>108</v>
      </c>
      <c r="Z28" s="90" t="s">
        <v>108</v>
      </c>
      <c r="AA28" s="90" t="s">
        <v>108</v>
      </c>
      <c r="AB28" s="90"/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100</v>
      </c>
      <c r="AW28" s="87">
        <v>70</v>
      </c>
      <c r="AX28" s="87">
        <v>70</v>
      </c>
      <c r="AY28" s="87">
        <v>70</v>
      </c>
      <c r="AZ28" s="87">
        <v>70</v>
      </c>
      <c r="BA28" s="87">
        <v>70</v>
      </c>
      <c r="BB28" s="87">
        <v>70</v>
      </c>
      <c r="BC28" s="87">
        <v>70</v>
      </c>
      <c r="BD28" s="87">
        <v>70</v>
      </c>
      <c r="BE28" s="87">
        <v>70</v>
      </c>
      <c r="BF28" s="87">
        <v>70</v>
      </c>
      <c r="BG28" s="87">
        <v>70</v>
      </c>
      <c r="BH28" s="87">
        <v>70</v>
      </c>
      <c r="BI28" s="87">
        <v>70</v>
      </c>
      <c r="BJ28" s="87">
        <v>70</v>
      </c>
      <c r="BK28" s="87">
        <v>70</v>
      </c>
      <c r="BL28" s="87">
        <v>70</v>
      </c>
      <c r="BM28" s="87">
        <v>70</v>
      </c>
      <c r="BN28" s="87">
        <v>70</v>
      </c>
      <c r="BO28" s="87">
        <v>70</v>
      </c>
      <c r="BP28" s="87">
        <v>70</v>
      </c>
      <c r="BQ28" s="87">
        <v>70</v>
      </c>
      <c r="BR28" s="87">
        <v>70</v>
      </c>
      <c r="BS28" s="87">
        <v>70</v>
      </c>
      <c r="BT28" s="87">
        <v>70</v>
      </c>
      <c r="BU28" s="87">
        <v>70</v>
      </c>
      <c r="BV28" s="87">
        <v>50</v>
      </c>
      <c r="BW28" s="87">
        <v>50</v>
      </c>
      <c r="BX28" s="91">
        <v>50</v>
      </c>
      <c r="BY28" s="18"/>
      <c r="BZ28" s="10"/>
      <c r="CA28" s="11"/>
      <c r="CB28" s="6"/>
      <c r="CC28" s="14"/>
      <c r="CD28" s="6"/>
      <c r="CE28" s="7">
        <v>9.9999999999999995E-7</v>
      </c>
      <c r="CF28" s="7">
        <v>0</v>
      </c>
      <c r="CG28" s="7">
        <v>1</v>
      </c>
      <c r="CH28" s="7">
        <v>1</v>
      </c>
      <c r="CI28" s="92">
        <v>1</v>
      </c>
      <c r="CJ28" s="92">
        <v>1</v>
      </c>
      <c r="CK28" s="7">
        <v>30</v>
      </c>
      <c r="CL28" s="92" t="s">
        <v>109</v>
      </c>
      <c r="CM28" s="7">
        <v>20</v>
      </c>
      <c r="CN28" s="6"/>
      <c r="CO28" s="93">
        <v>7.6696498884737041</v>
      </c>
      <c r="CP28" s="93">
        <v>66.666666666666671</v>
      </c>
      <c r="CQ28" s="93">
        <v>0.11504474832710555</v>
      </c>
      <c r="CR28" s="94">
        <v>20</v>
      </c>
      <c r="CS28" s="6"/>
      <c r="CT28" s="7">
        <v>10</v>
      </c>
      <c r="CU28" s="6"/>
      <c r="CV28" s="94">
        <v>80</v>
      </c>
    </row>
    <row r="29" spans="2:100" ht="15.75" thickBot="1" x14ac:dyDescent="0.3">
      <c r="B29" s="48">
        <f ca="1">IF(C29="","",MAX(B$7:$C28)+1)</f>
        <v>27</v>
      </c>
      <c r="C29" s="87">
        <v>11946</v>
      </c>
      <c r="D29" s="88" t="s">
        <v>137</v>
      </c>
      <c r="E29" s="87" t="s">
        <v>107</v>
      </c>
      <c r="F29" s="87">
        <v>1</v>
      </c>
      <c r="G29" s="87" t="s">
        <v>108</v>
      </c>
      <c r="H29" s="87">
        <v>17250</v>
      </c>
      <c r="I29" s="87">
        <v>0</v>
      </c>
      <c r="J29" s="87">
        <v>11316000</v>
      </c>
      <c r="K29" s="87">
        <v>1</v>
      </c>
      <c r="L29" s="87">
        <v>750</v>
      </c>
      <c r="M29" s="87">
        <v>1500</v>
      </c>
      <c r="N29" s="87">
        <v>0</v>
      </c>
      <c r="O29" s="89">
        <v>0</v>
      </c>
      <c r="P29" s="89">
        <v>15000</v>
      </c>
      <c r="Q29" s="87">
        <v>0</v>
      </c>
      <c r="R29" s="90">
        <v>0</v>
      </c>
      <c r="S29" s="90">
        <v>0</v>
      </c>
      <c r="T29" s="90">
        <v>0</v>
      </c>
      <c r="U29" s="90">
        <v>0</v>
      </c>
      <c r="V29" s="90">
        <v>0</v>
      </c>
      <c r="W29" s="90">
        <v>0</v>
      </c>
      <c r="X29" s="90" t="s">
        <v>108</v>
      </c>
      <c r="Y29" s="90" t="s">
        <v>108</v>
      </c>
      <c r="Z29" s="90" t="s">
        <v>108</v>
      </c>
      <c r="AA29" s="90" t="s">
        <v>108</v>
      </c>
      <c r="AB29" s="90"/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50</v>
      </c>
      <c r="AW29" s="87">
        <v>30</v>
      </c>
      <c r="AX29" s="87">
        <v>30</v>
      </c>
      <c r="AY29" s="87">
        <v>30</v>
      </c>
      <c r="AZ29" s="87">
        <v>130</v>
      </c>
      <c r="BA29" s="87">
        <v>130</v>
      </c>
      <c r="BB29" s="87">
        <v>130</v>
      </c>
      <c r="BC29" s="87">
        <v>110</v>
      </c>
      <c r="BD29" s="87">
        <v>79</v>
      </c>
      <c r="BE29" s="87">
        <v>79</v>
      </c>
      <c r="BF29" s="87">
        <v>79</v>
      </c>
      <c r="BG29" s="87">
        <v>78</v>
      </c>
      <c r="BH29" s="87">
        <v>78</v>
      </c>
      <c r="BI29" s="87">
        <v>78</v>
      </c>
      <c r="BJ29" s="87">
        <v>78</v>
      </c>
      <c r="BK29" s="87">
        <v>78</v>
      </c>
      <c r="BL29" s="87">
        <v>78</v>
      </c>
      <c r="BM29" s="87">
        <v>78</v>
      </c>
      <c r="BN29" s="87">
        <v>78</v>
      </c>
      <c r="BO29" s="87">
        <v>78</v>
      </c>
      <c r="BP29" s="87">
        <v>58</v>
      </c>
      <c r="BQ29" s="87">
        <v>58</v>
      </c>
      <c r="BR29" s="87">
        <v>58</v>
      </c>
      <c r="BS29" s="87">
        <v>58</v>
      </c>
      <c r="BT29" s="87">
        <v>58</v>
      </c>
      <c r="BU29" s="87">
        <v>58</v>
      </c>
      <c r="BV29" s="87">
        <v>38</v>
      </c>
      <c r="BW29" s="87">
        <v>23</v>
      </c>
      <c r="BX29" s="91">
        <v>13</v>
      </c>
      <c r="BY29" s="18"/>
      <c r="BZ29" s="10"/>
      <c r="CA29" s="11"/>
      <c r="CB29" s="6"/>
      <c r="CC29" s="14"/>
      <c r="CD29" s="6"/>
      <c r="CE29" s="7">
        <v>9.9999999999999995E-7</v>
      </c>
      <c r="CF29" s="7">
        <v>0</v>
      </c>
      <c r="CG29" s="7">
        <v>1</v>
      </c>
      <c r="CH29" s="7">
        <v>1</v>
      </c>
      <c r="CI29" s="92">
        <v>1</v>
      </c>
      <c r="CJ29" s="92">
        <v>1</v>
      </c>
      <c r="CK29" s="7">
        <v>30</v>
      </c>
      <c r="CL29" s="92" t="s">
        <v>109</v>
      </c>
      <c r="CM29" s="7">
        <v>20</v>
      </c>
      <c r="CN29" s="6"/>
      <c r="CO29" s="93">
        <v>20.138409955990944</v>
      </c>
      <c r="CP29" s="93">
        <v>62.444444444444443</v>
      </c>
      <c r="CQ29" s="93">
        <v>0.32250122705323575</v>
      </c>
      <c r="CR29" s="94">
        <v>20</v>
      </c>
      <c r="CS29" s="6"/>
      <c r="CT29" s="7">
        <v>10</v>
      </c>
      <c r="CU29" s="6"/>
      <c r="CV29" s="94">
        <v>80</v>
      </c>
    </row>
    <row r="30" spans="2:100" ht="15.75" thickBot="1" x14ac:dyDescent="0.3">
      <c r="B30" s="48">
        <f ca="1">IF(C30="","",MAX(B$7:$C29)+1)</f>
        <v>28</v>
      </c>
      <c r="C30" s="87">
        <v>14490</v>
      </c>
      <c r="D30" s="88" t="s">
        <v>138</v>
      </c>
      <c r="E30" s="87" t="s">
        <v>107</v>
      </c>
      <c r="F30" s="87">
        <v>1</v>
      </c>
      <c r="G30" s="87" t="s">
        <v>108</v>
      </c>
      <c r="H30" s="87">
        <v>229999.99999999997</v>
      </c>
      <c r="I30" s="87">
        <v>200</v>
      </c>
      <c r="J30" s="87">
        <v>167439999.99999997</v>
      </c>
      <c r="K30" s="87">
        <v>1</v>
      </c>
      <c r="L30" s="87">
        <v>10000</v>
      </c>
      <c r="M30" s="87">
        <v>20000</v>
      </c>
      <c r="N30" s="87">
        <v>0</v>
      </c>
      <c r="O30" s="89">
        <v>0</v>
      </c>
      <c r="P30" s="89">
        <v>200000</v>
      </c>
      <c r="Q30" s="87">
        <v>0</v>
      </c>
      <c r="R30" s="90">
        <v>0</v>
      </c>
      <c r="S30" s="90">
        <v>0</v>
      </c>
      <c r="T30" s="90">
        <v>0</v>
      </c>
      <c r="U30" s="90">
        <v>0</v>
      </c>
      <c r="V30" s="90">
        <v>0</v>
      </c>
      <c r="W30" s="90">
        <v>0</v>
      </c>
      <c r="X30" s="90" t="s">
        <v>108</v>
      </c>
      <c r="Y30" s="90" t="s">
        <v>108</v>
      </c>
      <c r="Z30" s="90" t="s">
        <v>108</v>
      </c>
      <c r="AA30" s="90" t="s">
        <v>108</v>
      </c>
      <c r="AB30" s="90"/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72</v>
      </c>
      <c r="BH30" s="87">
        <v>72</v>
      </c>
      <c r="BI30" s="87">
        <v>72</v>
      </c>
      <c r="BJ30" s="87">
        <v>62</v>
      </c>
      <c r="BK30" s="87">
        <v>62</v>
      </c>
      <c r="BL30" s="87">
        <v>62</v>
      </c>
      <c r="BM30" s="87">
        <v>62</v>
      </c>
      <c r="BN30" s="87">
        <v>62</v>
      </c>
      <c r="BO30" s="87">
        <v>62</v>
      </c>
      <c r="BP30" s="87">
        <v>62</v>
      </c>
      <c r="BQ30" s="87">
        <v>62</v>
      </c>
      <c r="BR30" s="87">
        <v>62</v>
      </c>
      <c r="BS30" s="87">
        <v>62</v>
      </c>
      <c r="BT30" s="87">
        <v>62</v>
      </c>
      <c r="BU30" s="87">
        <v>62</v>
      </c>
      <c r="BV30" s="87">
        <v>60</v>
      </c>
      <c r="BW30" s="87">
        <v>60</v>
      </c>
      <c r="BX30" s="91">
        <v>50</v>
      </c>
      <c r="BY30" s="18"/>
      <c r="BZ30" s="10"/>
      <c r="CA30" s="11"/>
      <c r="CB30" s="6"/>
      <c r="CC30" s="14"/>
      <c r="CD30" s="6"/>
      <c r="CE30" s="7">
        <v>3.64</v>
      </c>
      <c r="CF30" s="7">
        <v>0</v>
      </c>
      <c r="CG30" s="7">
        <v>1</v>
      </c>
      <c r="CH30" s="7">
        <v>1</v>
      </c>
      <c r="CI30" s="92">
        <v>1</v>
      </c>
      <c r="CJ30" s="92">
        <v>1</v>
      </c>
      <c r="CK30" s="7">
        <v>30</v>
      </c>
      <c r="CL30" s="92" t="s">
        <v>109</v>
      </c>
      <c r="CM30" s="7">
        <v>20</v>
      </c>
      <c r="CN30" s="6"/>
      <c r="CO30" s="93">
        <v>5.0938897139907402</v>
      </c>
      <c r="CP30" s="93">
        <v>62.777777777777779</v>
      </c>
      <c r="CQ30" s="93">
        <v>8.1141606063569308E-2</v>
      </c>
      <c r="CR30" s="94">
        <v>20</v>
      </c>
      <c r="CS30" s="6"/>
      <c r="CT30" s="7">
        <v>10</v>
      </c>
      <c r="CU30" s="6"/>
      <c r="CV30" s="94">
        <v>80</v>
      </c>
    </row>
    <row r="31" spans="2:100" ht="15.75" thickBot="1" x14ac:dyDescent="0.3">
      <c r="B31" s="48">
        <f ca="1">IF(C31="","",MAX(B$7:$C30)+1)</f>
        <v>29</v>
      </c>
      <c r="C31" s="87">
        <v>32136</v>
      </c>
      <c r="D31" s="88" t="s">
        <v>139</v>
      </c>
      <c r="E31" s="87" t="s">
        <v>107</v>
      </c>
      <c r="F31" s="87">
        <v>1</v>
      </c>
      <c r="G31" s="87" t="s">
        <v>108</v>
      </c>
      <c r="H31" s="87">
        <v>229999.99999999997</v>
      </c>
      <c r="I31" s="87">
        <v>200</v>
      </c>
      <c r="J31" s="87">
        <v>172959999.99999997</v>
      </c>
      <c r="K31" s="87">
        <v>1</v>
      </c>
      <c r="L31" s="87">
        <v>10000</v>
      </c>
      <c r="M31" s="87">
        <v>20000</v>
      </c>
      <c r="N31" s="87">
        <v>0</v>
      </c>
      <c r="O31" s="89">
        <v>0</v>
      </c>
      <c r="P31" s="89">
        <v>200000</v>
      </c>
      <c r="Q31" s="87">
        <v>0</v>
      </c>
      <c r="R31" s="90">
        <v>0</v>
      </c>
      <c r="S31" s="90">
        <v>0</v>
      </c>
      <c r="T31" s="90">
        <v>0</v>
      </c>
      <c r="U31" s="90">
        <v>0</v>
      </c>
      <c r="V31" s="90">
        <v>0</v>
      </c>
      <c r="W31" s="90">
        <v>0</v>
      </c>
      <c r="X31" s="90" t="s">
        <v>108</v>
      </c>
      <c r="Y31" s="90" t="s">
        <v>108</v>
      </c>
      <c r="Z31" s="90" t="s">
        <v>108</v>
      </c>
      <c r="AA31" s="90" t="s">
        <v>108</v>
      </c>
      <c r="AB31" s="90"/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72</v>
      </c>
      <c r="BH31" s="87">
        <v>72</v>
      </c>
      <c r="BI31" s="87">
        <v>72</v>
      </c>
      <c r="BJ31" s="87">
        <v>70</v>
      </c>
      <c r="BK31" s="87">
        <v>70</v>
      </c>
      <c r="BL31" s="87">
        <v>66</v>
      </c>
      <c r="BM31" s="87">
        <v>66</v>
      </c>
      <c r="BN31" s="87">
        <v>66</v>
      </c>
      <c r="BO31" s="87">
        <v>66</v>
      </c>
      <c r="BP31" s="87">
        <v>66</v>
      </c>
      <c r="BQ31" s="87">
        <v>66</v>
      </c>
      <c r="BR31" s="87">
        <v>66</v>
      </c>
      <c r="BS31" s="87">
        <v>66</v>
      </c>
      <c r="BT31" s="87">
        <v>60</v>
      </c>
      <c r="BU31" s="87">
        <v>60</v>
      </c>
      <c r="BV31" s="87">
        <v>60</v>
      </c>
      <c r="BW31" s="87">
        <v>60</v>
      </c>
      <c r="BX31" s="91">
        <v>50</v>
      </c>
      <c r="BY31" s="18"/>
      <c r="BZ31" s="10"/>
      <c r="CA31" s="11"/>
      <c r="CB31" s="6"/>
      <c r="CC31" s="14"/>
      <c r="CD31" s="6"/>
      <c r="CE31" s="7">
        <v>3.76</v>
      </c>
      <c r="CF31" s="7">
        <v>0</v>
      </c>
      <c r="CG31" s="7">
        <v>1</v>
      </c>
      <c r="CH31" s="7">
        <v>1</v>
      </c>
      <c r="CI31" s="92">
        <v>1</v>
      </c>
      <c r="CJ31" s="92">
        <v>1</v>
      </c>
      <c r="CK31" s="7">
        <v>30</v>
      </c>
      <c r="CL31" s="92" t="s">
        <v>109</v>
      </c>
      <c r="CM31" s="7">
        <v>20</v>
      </c>
      <c r="CN31" s="6"/>
      <c r="CO31" s="93">
        <v>5.578905179919798</v>
      </c>
      <c r="CP31" s="93">
        <v>65.222222222222229</v>
      </c>
      <c r="CQ31" s="93">
        <v>8.553687669382995E-2</v>
      </c>
      <c r="CR31" s="94">
        <v>20</v>
      </c>
      <c r="CS31" s="6"/>
      <c r="CT31" s="7">
        <v>10</v>
      </c>
      <c r="CU31" s="6"/>
      <c r="CV31" s="94">
        <v>80</v>
      </c>
    </row>
    <row r="32" spans="2:100" ht="15.75" thickBot="1" x14ac:dyDescent="0.3">
      <c r="B32" s="48">
        <f ca="1">IF(C32="","",MAX(B$7:$C31)+1)</f>
        <v>30</v>
      </c>
      <c r="C32" s="87">
        <v>13308</v>
      </c>
      <c r="D32" s="88" t="s">
        <v>140</v>
      </c>
      <c r="E32" s="87" t="s">
        <v>107</v>
      </c>
      <c r="F32" s="87">
        <v>1</v>
      </c>
      <c r="G32" s="87" t="s">
        <v>108</v>
      </c>
      <c r="H32" s="87">
        <v>17250</v>
      </c>
      <c r="I32" s="87">
        <v>0</v>
      </c>
      <c r="J32" s="87">
        <v>16732500</v>
      </c>
      <c r="K32" s="87">
        <v>1</v>
      </c>
      <c r="L32" s="87">
        <v>750</v>
      </c>
      <c r="M32" s="87">
        <v>1500</v>
      </c>
      <c r="N32" s="87">
        <v>0</v>
      </c>
      <c r="O32" s="89">
        <v>0</v>
      </c>
      <c r="P32" s="89">
        <v>15000</v>
      </c>
      <c r="Q32" s="87">
        <v>0</v>
      </c>
      <c r="R32" s="90">
        <v>0</v>
      </c>
      <c r="S32" s="90">
        <v>0</v>
      </c>
      <c r="T32" s="90">
        <v>0</v>
      </c>
      <c r="U32" s="90">
        <v>0</v>
      </c>
      <c r="V32" s="90">
        <v>0</v>
      </c>
      <c r="W32" s="90">
        <v>0</v>
      </c>
      <c r="X32" s="90" t="s">
        <v>108</v>
      </c>
      <c r="Y32" s="90" t="s">
        <v>108</v>
      </c>
      <c r="Z32" s="90" t="s">
        <v>108</v>
      </c>
      <c r="AA32" s="90" t="s">
        <v>108</v>
      </c>
      <c r="AB32" s="90"/>
      <c r="AC32" s="87">
        <v>0</v>
      </c>
      <c r="AD32" s="87">
        <v>0</v>
      </c>
      <c r="AE32" s="87">
        <v>0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90</v>
      </c>
      <c r="AX32" s="87">
        <v>90</v>
      </c>
      <c r="AY32" s="87">
        <v>90</v>
      </c>
      <c r="AZ32" s="87">
        <v>90</v>
      </c>
      <c r="BA32" s="87">
        <v>90</v>
      </c>
      <c r="BB32" s="87">
        <v>90</v>
      </c>
      <c r="BC32" s="87">
        <v>90</v>
      </c>
      <c r="BD32" s="87">
        <v>90</v>
      </c>
      <c r="BE32" s="87">
        <v>90</v>
      </c>
      <c r="BF32" s="87">
        <v>90</v>
      </c>
      <c r="BG32" s="87">
        <v>90</v>
      </c>
      <c r="BH32" s="87">
        <v>90</v>
      </c>
      <c r="BI32" s="87">
        <v>90</v>
      </c>
      <c r="BJ32" s="87">
        <v>90</v>
      </c>
      <c r="BK32" s="87">
        <v>90</v>
      </c>
      <c r="BL32" s="87">
        <v>90</v>
      </c>
      <c r="BM32" s="87">
        <v>90</v>
      </c>
      <c r="BN32" s="87">
        <v>90</v>
      </c>
      <c r="BO32" s="87">
        <v>90</v>
      </c>
      <c r="BP32" s="87">
        <v>80</v>
      </c>
      <c r="BQ32" s="87">
        <v>80</v>
      </c>
      <c r="BR32" s="87">
        <v>80</v>
      </c>
      <c r="BS32" s="87">
        <v>80</v>
      </c>
      <c r="BT32" s="87">
        <v>80</v>
      </c>
      <c r="BU32" s="87">
        <v>80</v>
      </c>
      <c r="BV32" s="87">
        <v>80</v>
      </c>
      <c r="BW32" s="87">
        <v>70</v>
      </c>
      <c r="BX32" s="91">
        <v>70</v>
      </c>
      <c r="BY32" s="18"/>
      <c r="BZ32" s="10"/>
      <c r="CA32" s="11"/>
      <c r="CB32" s="6"/>
      <c r="CC32" s="14"/>
      <c r="CD32" s="6"/>
      <c r="CE32" s="7">
        <v>9.9999999999999995E-7</v>
      </c>
      <c r="CF32" s="7">
        <v>0</v>
      </c>
      <c r="CG32" s="7">
        <v>1</v>
      </c>
      <c r="CH32" s="7">
        <v>1</v>
      </c>
      <c r="CI32" s="92">
        <v>1</v>
      </c>
      <c r="CJ32" s="92">
        <v>1</v>
      </c>
      <c r="CK32" s="7">
        <v>30</v>
      </c>
      <c r="CL32" s="92" t="s">
        <v>109</v>
      </c>
      <c r="CM32" s="7">
        <v>20</v>
      </c>
      <c r="CN32" s="6"/>
      <c r="CO32" s="93">
        <v>6.9780233918722532</v>
      </c>
      <c r="CP32" s="93">
        <v>83.888888888888886</v>
      </c>
      <c r="CQ32" s="93">
        <v>8.3181735797152684E-2</v>
      </c>
      <c r="CR32" s="94">
        <v>20</v>
      </c>
      <c r="CS32" s="6"/>
      <c r="CT32" s="7">
        <v>10</v>
      </c>
      <c r="CU32" s="6"/>
      <c r="CV32" s="94">
        <v>80</v>
      </c>
    </row>
    <row r="33" spans="2:100" ht="15.75" thickBot="1" x14ac:dyDescent="0.3">
      <c r="B33" s="48">
        <f ca="1">IF(C33="","",MAX(B$7:$C32)+1)</f>
        <v>36</v>
      </c>
      <c r="C33" s="87">
        <v>3086</v>
      </c>
      <c r="D33" s="88" t="s">
        <v>146</v>
      </c>
      <c r="E33" s="87" t="s">
        <v>107</v>
      </c>
      <c r="F33" s="87">
        <v>1</v>
      </c>
      <c r="G33" s="87" t="s">
        <v>108</v>
      </c>
      <c r="H33" s="87">
        <v>6899.9999999999991</v>
      </c>
      <c r="I33" s="87">
        <v>0</v>
      </c>
      <c r="J33" s="87">
        <v>124889999.99999999</v>
      </c>
      <c r="K33" s="87">
        <v>1</v>
      </c>
      <c r="L33" s="87">
        <v>300</v>
      </c>
      <c r="M33" s="87">
        <v>600</v>
      </c>
      <c r="N33" s="87">
        <v>0</v>
      </c>
      <c r="O33" s="89">
        <v>0</v>
      </c>
      <c r="P33" s="89">
        <v>6000</v>
      </c>
      <c r="Q33" s="87">
        <v>0</v>
      </c>
      <c r="R33" s="90">
        <v>0</v>
      </c>
      <c r="S33" s="90">
        <v>0</v>
      </c>
      <c r="T33" s="90">
        <v>0</v>
      </c>
      <c r="U33" s="90">
        <v>0</v>
      </c>
      <c r="V33" s="90">
        <v>0</v>
      </c>
      <c r="W33" s="90">
        <v>0</v>
      </c>
      <c r="X33" s="90" t="s">
        <v>108</v>
      </c>
      <c r="Y33" s="90" t="s">
        <v>108</v>
      </c>
      <c r="Z33" s="90" t="s">
        <v>108</v>
      </c>
      <c r="AA33" s="90" t="s">
        <v>108</v>
      </c>
      <c r="AB33" s="90"/>
      <c r="AC33" s="87">
        <v>4</v>
      </c>
      <c r="AD33" s="87">
        <v>4</v>
      </c>
      <c r="AE33" s="87">
        <v>4</v>
      </c>
      <c r="AF33" s="87">
        <v>4</v>
      </c>
      <c r="AG33" s="87">
        <v>4</v>
      </c>
      <c r="AH33" s="87">
        <v>4</v>
      </c>
      <c r="AI33" s="87">
        <v>4</v>
      </c>
      <c r="AJ33" s="87">
        <v>4</v>
      </c>
      <c r="AK33" s="87">
        <v>3</v>
      </c>
      <c r="AL33" s="87">
        <v>0</v>
      </c>
      <c r="AM33" s="87">
        <v>0</v>
      </c>
      <c r="AN33" s="87">
        <v>2050</v>
      </c>
      <c r="AO33" s="87">
        <v>2050</v>
      </c>
      <c r="AP33" s="87">
        <v>2050</v>
      </c>
      <c r="AQ33" s="87">
        <v>2050</v>
      </c>
      <c r="AR33" s="87">
        <v>2050</v>
      </c>
      <c r="AS33" s="87">
        <v>2050</v>
      </c>
      <c r="AT33" s="87">
        <v>2000</v>
      </c>
      <c r="AU33" s="87">
        <v>2000</v>
      </c>
      <c r="AV33" s="87">
        <v>2000</v>
      </c>
      <c r="AW33" s="87">
        <v>1950</v>
      </c>
      <c r="AX33" s="87">
        <v>1950</v>
      </c>
      <c r="AY33" s="87">
        <v>1600</v>
      </c>
      <c r="AZ33" s="87">
        <v>1600</v>
      </c>
      <c r="BA33" s="87">
        <v>1600</v>
      </c>
      <c r="BB33" s="87">
        <v>1600</v>
      </c>
      <c r="BC33" s="87">
        <v>1600</v>
      </c>
      <c r="BD33" s="87">
        <v>1600</v>
      </c>
      <c r="BE33" s="87">
        <v>1600</v>
      </c>
      <c r="BF33" s="87">
        <v>1600</v>
      </c>
      <c r="BG33" s="87">
        <v>1600</v>
      </c>
      <c r="BH33" s="87">
        <v>1600</v>
      </c>
      <c r="BI33" s="87">
        <v>1600</v>
      </c>
      <c r="BJ33" s="87">
        <v>1600</v>
      </c>
      <c r="BK33" s="87">
        <v>1600</v>
      </c>
      <c r="BL33" s="87">
        <v>1600</v>
      </c>
      <c r="BM33" s="87">
        <v>1600</v>
      </c>
      <c r="BN33" s="87">
        <v>1600</v>
      </c>
      <c r="BO33" s="87">
        <v>1600</v>
      </c>
      <c r="BP33" s="87">
        <v>1600</v>
      </c>
      <c r="BQ33" s="87">
        <v>1600</v>
      </c>
      <c r="BR33" s="87">
        <v>1550</v>
      </c>
      <c r="BS33" s="87">
        <v>1550</v>
      </c>
      <c r="BT33" s="87">
        <v>1500</v>
      </c>
      <c r="BU33" s="87">
        <v>1500</v>
      </c>
      <c r="BV33" s="87">
        <v>1400</v>
      </c>
      <c r="BW33" s="87">
        <v>1350</v>
      </c>
      <c r="BX33" s="91">
        <v>1250</v>
      </c>
      <c r="BY33" s="18"/>
      <c r="BZ33" s="10"/>
      <c r="CA33" s="11"/>
      <c r="CB33" s="6"/>
      <c r="CC33" s="14"/>
      <c r="CD33" s="6"/>
      <c r="CE33" s="7">
        <v>9.9999999999999995E-7</v>
      </c>
      <c r="CF33" s="7">
        <v>0</v>
      </c>
      <c r="CG33" s="7">
        <v>1</v>
      </c>
      <c r="CH33" s="7">
        <v>1</v>
      </c>
      <c r="CI33" s="92">
        <v>1</v>
      </c>
      <c r="CJ33" s="92">
        <v>1</v>
      </c>
      <c r="CK33" s="7">
        <v>30</v>
      </c>
      <c r="CL33" s="92" t="s">
        <v>109</v>
      </c>
      <c r="CM33" s="7">
        <v>20</v>
      </c>
      <c r="CN33" s="6"/>
      <c r="CO33" s="93">
        <v>103.69008625190793</v>
      </c>
      <c r="CP33" s="93">
        <v>1538.8888888888889</v>
      </c>
      <c r="CQ33" s="93">
        <v>6.7379839441673015E-2</v>
      </c>
      <c r="CR33" s="94">
        <v>20</v>
      </c>
      <c r="CS33" s="6"/>
      <c r="CT33" s="7">
        <v>10</v>
      </c>
      <c r="CU33" s="6"/>
      <c r="CV33" s="94">
        <v>80</v>
      </c>
    </row>
    <row r="34" spans="2:100" ht="15.75" thickBot="1" x14ac:dyDescent="0.3">
      <c r="B34" s="48">
        <f ca="1">IF(C34="","",MAX(B$7:$C33)+1)</f>
        <v>37</v>
      </c>
      <c r="C34" s="87">
        <v>3083</v>
      </c>
      <c r="D34" s="88" t="s">
        <v>147</v>
      </c>
      <c r="E34" s="87" t="s">
        <v>107</v>
      </c>
      <c r="F34" s="87">
        <v>1</v>
      </c>
      <c r="G34" s="87" t="s">
        <v>108</v>
      </c>
      <c r="H34" s="87">
        <v>6899.9999999999991</v>
      </c>
      <c r="I34" s="87">
        <v>1600</v>
      </c>
      <c r="J34" s="87">
        <v>125234999.99999999</v>
      </c>
      <c r="K34" s="87">
        <v>1</v>
      </c>
      <c r="L34" s="87">
        <v>300</v>
      </c>
      <c r="M34" s="87">
        <v>600</v>
      </c>
      <c r="N34" s="87">
        <v>0</v>
      </c>
      <c r="O34" s="89">
        <v>0</v>
      </c>
      <c r="P34" s="89">
        <v>6000</v>
      </c>
      <c r="Q34" s="87">
        <v>0</v>
      </c>
      <c r="R34" s="90">
        <v>0</v>
      </c>
      <c r="S34" s="90">
        <v>0</v>
      </c>
      <c r="T34" s="90">
        <v>0</v>
      </c>
      <c r="U34" s="90">
        <v>0</v>
      </c>
      <c r="V34" s="90">
        <v>0</v>
      </c>
      <c r="W34" s="90">
        <v>0</v>
      </c>
      <c r="X34" s="90" t="s">
        <v>108</v>
      </c>
      <c r="Y34" s="90" t="s">
        <v>108</v>
      </c>
      <c r="Z34" s="90" t="s">
        <v>108</v>
      </c>
      <c r="AA34" s="90" t="s">
        <v>108</v>
      </c>
      <c r="AB34" s="90"/>
      <c r="AC34" s="87">
        <v>6</v>
      </c>
      <c r="AD34" s="87">
        <v>6</v>
      </c>
      <c r="AE34" s="87">
        <v>6</v>
      </c>
      <c r="AF34" s="87">
        <v>6</v>
      </c>
      <c r="AG34" s="87">
        <v>6</v>
      </c>
      <c r="AH34" s="87">
        <v>6</v>
      </c>
      <c r="AI34" s="87">
        <v>6</v>
      </c>
      <c r="AJ34" s="87">
        <v>6</v>
      </c>
      <c r="AK34" s="87">
        <v>6</v>
      </c>
      <c r="AL34" s="87">
        <v>0</v>
      </c>
      <c r="AM34" s="87">
        <v>0</v>
      </c>
      <c r="AN34" s="87">
        <v>2200</v>
      </c>
      <c r="AO34" s="87">
        <v>2200</v>
      </c>
      <c r="AP34" s="87">
        <v>2200</v>
      </c>
      <c r="AQ34" s="87">
        <v>2200</v>
      </c>
      <c r="AR34" s="87">
        <v>2200</v>
      </c>
      <c r="AS34" s="87">
        <v>2200</v>
      </c>
      <c r="AT34" s="87">
        <v>2150</v>
      </c>
      <c r="AU34" s="87">
        <v>2150</v>
      </c>
      <c r="AV34" s="87">
        <v>2150</v>
      </c>
      <c r="AW34" s="87">
        <v>2100</v>
      </c>
      <c r="AX34" s="87">
        <v>2100</v>
      </c>
      <c r="AY34" s="87">
        <v>2050</v>
      </c>
      <c r="AZ34" s="87">
        <v>2050</v>
      </c>
      <c r="BA34" s="87">
        <v>2050</v>
      </c>
      <c r="BB34" s="87">
        <v>2050</v>
      </c>
      <c r="BC34" s="87">
        <v>2050</v>
      </c>
      <c r="BD34" s="87">
        <v>1950</v>
      </c>
      <c r="BE34" s="87">
        <v>1950</v>
      </c>
      <c r="BF34" s="87">
        <v>1950</v>
      </c>
      <c r="BG34" s="87">
        <v>1850</v>
      </c>
      <c r="BH34" s="87">
        <v>1850</v>
      </c>
      <c r="BI34" s="87">
        <v>1750</v>
      </c>
      <c r="BJ34" s="87">
        <v>1735</v>
      </c>
      <c r="BK34" s="87">
        <v>1700</v>
      </c>
      <c r="BL34" s="87">
        <v>1700</v>
      </c>
      <c r="BM34" s="87">
        <v>1700</v>
      </c>
      <c r="BN34" s="87">
        <v>1700</v>
      </c>
      <c r="BO34" s="87">
        <v>1600</v>
      </c>
      <c r="BP34" s="87">
        <v>1600</v>
      </c>
      <c r="BQ34" s="87">
        <v>1550</v>
      </c>
      <c r="BR34" s="87">
        <v>1550</v>
      </c>
      <c r="BS34" s="87">
        <v>1550</v>
      </c>
      <c r="BT34" s="87">
        <v>1500</v>
      </c>
      <c r="BU34" s="87">
        <v>1500</v>
      </c>
      <c r="BV34" s="87">
        <v>1450</v>
      </c>
      <c r="BW34" s="87">
        <v>1250</v>
      </c>
      <c r="BX34" s="91">
        <v>1200</v>
      </c>
      <c r="BY34" s="18"/>
      <c r="BZ34" s="10"/>
      <c r="CA34" s="11"/>
      <c r="CB34" s="6"/>
      <c r="CC34" s="14"/>
      <c r="CD34" s="6"/>
      <c r="CE34" s="7">
        <v>11.34375</v>
      </c>
      <c r="CF34" s="7">
        <v>0</v>
      </c>
      <c r="CG34" s="7">
        <v>1</v>
      </c>
      <c r="CH34" s="7">
        <v>1</v>
      </c>
      <c r="CI34" s="92">
        <v>1</v>
      </c>
      <c r="CJ34" s="92">
        <v>1</v>
      </c>
      <c r="CK34" s="7">
        <v>30</v>
      </c>
      <c r="CL34" s="92" t="s">
        <v>109</v>
      </c>
      <c r="CM34" s="7">
        <v>20</v>
      </c>
      <c r="CN34" s="6"/>
      <c r="CO34" s="93">
        <v>177.89459499407079</v>
      </c>
      <c r="CP34" s="93">
        <v>1596.3888888888889</v>
      </c>
      <c r="CQ34" s="93">
        <v>0.11143562588805547</v>
      </c>
      <c r="CR34" s="94">
        <v>20</v>
      </c>
      <c r="CS34" s="6"/>
      <c r="CT34" s="7">
        <v>10</v>
      </c>
      <c r="CU34" s="6"/>
      <c r="CV34" s="94">
        <v>80</v>
      </c>
    </row>
    <row r="35" spans="2:100" ht="15.75" thickBot="1" x14ac:dyDescent="0.3">
      <c r="B35" s="48">
        <f ca="1">IF(C35="","",MAX(B$7:$C34)+1)</f>
        <v>38</v>
      </c>
      <c r="C35" s="87">
        <v>54871</v>
      </c>
      <c r="D35" s="88" t="s">
        <v>148</v>
      </c>
      <c r="E35" s="87" t="s">
        <v>149</v>
      </c>
      <c r="F35" s="87">
        <v>1</v>
      </c>
      <c r="G35" s="87" t="s">
        <v>108</v>
      </c>
      <c r="H35" s="87">
        <v>229999.99999999997</v>
      </c>
      <c r="I35" s="87">
        <v>0</v>
      </c>
      <c r="J35" s="87">
        <v>5059999.9999999991</v>
      </c>
      <c r="K35" s="87">
        <v>1</v>
      </c>
      <c r="L35" s="87">
        <v>10000</v>
      </c>
      <c r="M35" s="87">
        <v>20000</v>
      </c>
      <c r="N35" s="87">
        <v>0</v>
      </c>
      <c r="O35" s="89">
        <v>0</v>
      </c>
      <c r="P35" s="89">
        <v>200000</v>
      </c>
      <c r="Q35" s="87">
        <v>0</v>
      </c>
      <c r="R35" s="90">
        <v>0</v>
      </c>
      <c r="S35" s="90">
        <v>0</v>
      </c>
      <c r="T35" s="90">
        <v>0</v>
      </c>
      <c r="U35" s="90">
        <v>0</v>
      </c>
      <c r="V35" s="90">
        <v>0</v>
      </c>
      <c r="W35" s="90">
        <v>0</v>
      </c>
      <c r="X35" s="90" t="s">
        <v>108</v>
      </c>
      <c r="Y35" s="90" t="s">
        <v>108</v>
      </c>
      <c r="Z35" s="90" t="s">
        <v>108</v>
      </c>
      <c r="AA35" s="90" t="s">
        <v>108</v>
      </c>
      <c r="AB35" s="90"/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2</v>
      </c>
      <c r="AT35" s="87">
        <v>2</v>
      </c>
      <c r="AU35" s="87">
        <v>2</v>
      </c>
      <c r="AV35" s="87">
        <v>2</v>
      </c>
      <c r="AW35" s="87">
        <v>2</v>
      </c>
      <c r="AX35" s="87">
        <v>2</v>
      </c>
      <c r="AY35" s="87">
        <v>2</v>
      </c>
      <c r="AZ35" s="87">
        <v>2</v>
      </c>
      <c r="BA35" s="87">
        <v>2</v>
      </c>
      <c r="BB35" s="87">
        <v>2</v>
      </c>
      <c r="BC35" s="87">
        <v>2</v>
      </c>
      <c r="BD35" s="87">
        <v>2</v>
      </c>
      <c r="BE35" s="87">
        <v>2</v>
      </c>
      <c r="BF35" s="87">
        <v>2</v>
      </c>
      <c r="BG35" s="87">
        <v>2</v>
      </c>
      <c r="BH35" s="87">
        <v>2</v>
      </c>
      <c r="BI35" s="87">
        <v>2</v>
      </c>
      <c r="BJ35" s="87">
        <v>2</v>
      </c>
      <c r="BK35" s="87">
        <v>2</v>
      </c>
      <c r="BL35" s="87">
        <v>2</v>
      </c>
      <c r="BM35" s="87">
        <v>2</v>
      </c>
      <c r="BN35" s="87">
        <v>2</v>
      </c>
      <c r="BO35" s="87">
        <v>2</v>
      </c>
      <c r="BP35" s="87">
        <v>2</v>
      </c>
      <c r="BQ35" s="87">
        <v>2</v>
      </c>
      <c r="BR35" s="87">
        <v>2</v>
      </c>
      <c r="BS35" s="87">
        <v>2</v>
      </c>
      <c r="BT35" s="87">
        <v>2</v>
      </c>
      <c r="BU35" s="87">
        <v>2</v>
      </c>
      <c r="BV35" s="87">
        <v>2</v>
      </c>
      <c r="BW35" s="87">
        <v>1</v>
      </c>
      <c r="BX35" s="91">
        <v>1</v>
      </c>
      <c r="BY35" s="18"/>
      <c r="BZ35" s="10"/>
      <c r="CA35" s="11"/>
      <c r="CB35" s="6"/>
      <c r="CC35" s="14"/>
      <c r="CD35" s="6"/>
      <c r="CE35" s="7">
        <v>9.9999999999999995E-7</v>
      </c>
      <c r="CF35" s="7">
        <v>0</v>
      </c>
      <c r="CG35" s="7">
        <v>1</v>
      </c>
      <c r="CH35" s="7">
        <v>1</v>
      </c>
      <c r="CI35" s="92">
        <v>1</v>
      </c>
      <c r="CJ35" s="92">
        <v>1</v>
      </c>
      <c r="CK35" s="7">
        <v>30</v>
      </c>
      <c r="CL35" s="92" t="s">
        <v>109</v>
      </c>
      <c r="CM35" s="7">
        <v>20</v>
      </c>
      <c r="CN35" s="6"/>
      <c r="CO35" s="93">
        <v>0.3233808333817767</v>
      </c>
      <c r="CP35" s="93">
        <v>1.8888888888888888</v>
      </c>
      <c r="CQ35" s="93">
        <v>0.17120161767270531</v>
      </c>
      <c r="CR35" s="94">
        <v>20</v>
      </c>
      <c r="CS35" s="6"/>
      <c r="CT35" s="7">
        <v>10</v>
      </c>
      <c r="CU35" s="6"/>
      <c r="CV35" s="94">
        <v>80</v>
      </c>
    </row>
    <row r="36" spans="2:100" ht="15.75" thickBot="1" x14ac:dyDescent="0.3">
      <c r="B36" s="48">
        <f ca="1">IF(C36="","",MAX(B$7:$C35)+1)</f>
        <v>40</v>
      </c>
      <c r="C36" s="87">
        <v>5208</v>
      </c>
      <c r="D36" s="88" t="s">
        <v>151</v>
      </c>
      <c r="E36" s="87" t="s">
        <v>107</v>
      </c>
      <c r="F36" s="87">
        <v>1</v>
      </c>
      <c r="G36" s="87" t="s">
        <v>108</v>
      </c>
      <c r="H36" s="87">
        <v>17250</v>
      </c>
      <c r="I36" s="87">
        <v>0</v>
      </c>
      <c r="J36" s="87">
        <v>62100000</v>
      </c>
      <c r="K36" s="87">
        <v>1</v>
      </c>
      <c r="L36" s="87">
        <v>750</v>
      </c>
      <c r="M36" s="87">
        <v>1500</v>
      </c>
      <c r="N36" s="87">
        <v>0</v>
      </c>
      <c r="O36" s="89">
        <v>0</v>
      </c>
      <c r="P36" s="89">
        <v>15000</v>
      </c>
      <c r="Q36" s="87">
        <v>0</v>
      </c>
      <c r="R36" s="90">
        <v>0</v>
      </c>
      <c r="S36" s="90">
        <v>0</v>
      </c>
      <c r="T36" s="90">
        <v>0</v>
      </c>
      <c r="U36" s="90">
        <v>0</v>
      </c>
      <c r="V36" s="90">
        <v>0</v>
      </c>
      <c r="W36" s="90">
        <v>0</v>
      </c>
      <c r="X36" s="90" t="s">
        <v>108</v>
      </c>
      <c r="Y36" s="90" t="s">
        <v>108</v>
      </c>
      <c r="Z36" s="90" t="s">
        <v>108</v>
      </c>
      <c r="AA36" s="90" t="s">
        <v>108</v>
      </c>
      <c r="AB36" s="90"/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300</v>
      </c>
      <c r="BK36" s="87">
        <v>300</v>
      </c>
      <c r="BL36" s="87">
        <v>300</v>
      </c>
      <c r="BM36" s="87">
        <v>300</v>
      </c>
      <c r="BN36" s="87">
        <v>300</v>
      </c>
      <c r="BO36" s="87">
        <v>300</v>
      </c>
      <c r="BP36" s="87">
        <v>300</v>
      </c>
      <c r="BQ36" s="87">
        <v>300</v>
      </c>
      <c r="BR36" s="87">
        <v>300</v>
      </c>
      <c r="BS36" s="87">
        <v>300</v>
      </c>
      <c r="BT36" s="87">
        <v>300</v>
      </c>
      <c r="BU36" s="87">
        <v>300</v>
      </c>
      <c r="BV36" s="87">
        <v>300</v>
      </c>
      <c r="BW36" s="87">
        <v>300</v>
      </c>
      <c r="BX36" s="91">
        <v>300</v>
      </c>
      <c r="BY36" s="18"/>
      <c r="BZ36" s="10"/>
      <c r="CA36" s="11"/>
      <c r="CB36" s="6"/>
      <c r="CC36" s="14"/>
      <c r="CD36" s="6"/>
      <c r="CE36" s="7">
        <v>9.9999999999999995E-7</v>
      </c>
      <c r="CF36" s="7">
        <v>0</v>
      </c>
      <c r="CG36" s="7">
        <v>1</v>
      </c>
      <c r="CH36" s="7">
        <v>1</v>
      </c>
      <c r="CI36" s="92">
        <v>1</v>
      </c>
      <c r="CJ36" s="92">
        <v>1</v>
      </c>
      <c r="CK36" s="7">
        <v>30</v>
      </c>
      <c r="CL36" s="92" t="s">
        <v>109</v>
      </c>
      <c r="CM36" s="7">
        <v>20</v>
      </c>
      <c r="CN36" s="6"/>
      <c r="CO36" s="93">
        <v>115.04474832710557</v>
      </c>
      <c r="CP36" s="93">
        <v>250</v>
      </c>
      <c r="CQ36" s="93">
        <v>0.46017899330842227</v>
      </c>
      <c r="CR36" s="94">
        <v>20</v>
      </c>
      <c r="CS36" s="6"/>
      <c r="CT36" s="7">
        <v>10</v>
      </c>
      <c r="CU36" s="6"/>
      <c r="CV36" s="94">
        <v>80</v>
      </c>
    </row>
    <row r="37" spans="2:100" ht="15.75" thickBot="1" x14ac:dyDescent="0.3">
      <c r="B37" s="48">
        <f ca="1">IF(C37="","",MAX(B$7:$C36)+1)</f>
        <v>42</v>
      </c>
      <c r="C37" s="87">
        <v>75484</v>
      </c>
      <c r="D37" s="88" t="s">
        <v>153</v>
      </c>
      <c r="E37" s="87" t="s">
        <v>107</v>
      </c>
      <c r="F37" s="87">
        <v>1</v>
      </c>
      <c r="G37" s="87" t="s">
        <v>108</v>
      </c>
      <c r="H37" s="87">
        <v>34500</v>
      </c>
      <c r="I37" s="87">
        <v>0</v>
      </c>
      <c r="J37" s="87">
        <v>6279000</v>
      </c>
      <c r="K37" s="87">
        <v>1</v>
      </c>
      <c r="L37" s="87">
        <v>1500</v>
      </c>
      <c r="M37" s="87">
        <v>3000</v>
      </c>
      <c r="N37" s="87">
        <v>0</v>
      </c>
      <c r="O37" s="89">
        <v>0</v>
      </c>
      <c r="P37" s="89">
        <v>30000</v>
      </c>
      <c r="Q37" s="87">
        <v>0</v>
      </c>
      <c r="R37" s="90">
        <v>0</v>
      </c>
      <c r="S37" s="90">
        <v>0</v>
      </c>
      <c r="T37" s="90">
        <v>0</v>
      </c>
      <c r="U37" s="90">
        <v>0</v>
      </c>
      <c r="V37" s="90">
        <v>0</v>
      </c>
      <c r="W37" s="90">
        <v>0</v>
      </c>
      <c r="X37" s="90" t="s">
        <v>108</v>
      </c>
      <c r="Y37" s="90" t="s">
        <v>108</v>
      </c>
      <c r="Z37" s="90" t="s">
        <v>108</v>
      </c>
      <c r="AA37" s="90" t="s">
        <v>108</v>
      </c>
      <c r="AB37" s="90"/>
      <c r="AC37" s="87">
        <v>0</v>
      </c>
      <c r="AD37" s="87">
        <v>0</v>
      </c>
      <c r="AE37" s="87">
        <v>0</v>
      </c>
      <c r="AF37" s="87">
        <v>0</v>
      </c>
      <c r="AG37" s="87">
        <v>0</v>
      </c>
      <c r="AH37" s="87">
        <v>0</v>
      </c>
      <c r="AI37" s="87">
        <v>0</v>
      </c>
      <c r="AJ37" s="87">
        <v>0</v>
      </c>
      <c r="AK37" s="87">
        <v>0</v>
      </c>
      <c r="AL37" s="87">
        <v>0</v>
      </c>
      <c r="AM37" s="87">
        <v>0</v>
      </c>
      <c r="AN37" s="87">
        <v>0</v>
      </c>
      <c r="AO37" s="87">
        <v>0</v>
      </c>
      <c r="AP37" s="87">
        <v>0</v>
      </c>
      <c r="AQ37" s="87">
        <v>0</v>
      </c>
      <c r="AR37" s="87">
        <v>0</v>
      </c>
      <c r="AS37" s="87">
        <v>0</v>
      </c>
      <c r="AT37" s="87">
        <v>0</v>
      </c>
      <c r="AU37" s="87">
        <v>0</v>
      </c>
      <c r="AV37" s="87">
        <v>20</v>
      </c>
      <c r="AW37" s="87">
        <v>16</v>
      </c>
      <c r="AX37" s="87">
        <v>16</v>
      </c>
      <c r="AY37" s="87">
        <v>16</v>
      </c>
      <c r="AZ37" s="87">
        <v>16</v>
      </c>
      <c r="BA37" s="87">
        <v>16</v>
      </c>
      <c r="BB37" s="87">
        <v>16</v>
      </c>
      <c r="BC37" s="87">
        <v>16</v>
      </c>
      <c r="BD37" s="87">
        <v>16</v>
      </c>
      <c r="BE37" s="87">
        <v>16</v>
      </c>
      <c r="BF37" s="87">
        <v>16</v>
      </c>
      <c r="BG37" s="87">
        <v>16</v>
      </c>
      <c r="BH37" s="87">
        <v>16</v>
      </c>
      <c r="BI37" s="87">
        <v>16</v>
      </c>
      <c r="BJ37" s="87">
        <v>16</v>
      </c>
      <c r="BK37" s="87">
        <v>16</v>
      </c>
      <c r="BL37" s="87">
        <v>16</v>
      </c>
      <c r="BM37" s="87">
        <v>16</v>
      </c>
      <c r="BN37" s="87">
        <v>16</v>
      </c>
      <c r="BO37" s="87">
        <v>16</v>
      </c>
      <c r="BP37" s="87">
        <v>16</v>
      </c>
      <c r="BQ37" s="87">
        <v>16</v>
      </c>
      <c r="BR37" s="87">
        <v>16</v>
      </c>
      <c r="BS37" s="87">
        <v>16</v>
      </c>
      <c r="BT37" s="87">
        <v>16</v>
      </c>
      <c r="BU37" s="87">
        <v>16</v>
      </c>
      <c r="BV37" s="87">
        <v>16</v>
      </c>
      <c r="BW37" s="87">
        <v>16</v>
      </c>
      <c r="BX37" s="91">
        <v>6</v>
      </c>
      <c r="BY37" s="18"/>
      <c r="BZ37" s="10"/>
      <c r="CA37" s="11"/>
      <c r="CB37" s="6"/>
      <c r="CC37" s="14"/>
      <c r="CD37" s="6"/>
      <c r="CE37" s="7">
        <v>9.9999999999999995E-7</v>
      </c>
      <c r="CF37" s="7">
        <v>0</v>
      </c>
      <c r="CG37" s="7">
        <v>1</v>
      </c>
      <c r="CH37" s="7">
        <v>1</v>
      </c>
      <c r="CI37" s="92">
        <v>1</v>
      </c>
      <c r="CJ37" s="92">
        <v>1</v>
      </c>
      <c r="CK37" s="7">
        <v>30</v>
      </c>
      <c r="CL37" s="92" t="s">
        <v>109</v>
      </c>
      <c r="CM37" s="7">
        <v>20</v>
      </c>
      <c r="CN37" s="6"/>
      <c r="CO37" s="93">
        <v>2.3570226039551572</v>
      </c>
      <c r="CP37" s="93">
        <v>15.444444444444445</v>
      </c>
      <c r="CQ37" s="93">
        <v>0.15261297435680873</v>
      </c>
      <c r="CR37" s="94">
        <v>20</v>
      </c>
      <c r="CS37" s="6"/>
      <c r="CT37" s="7">
        <v>10</v>
      </c>
      <c r="CU37" s="6"/>
      <c r="CV37" s="94">
        <v>80</v>
      </c>
    </row>
    <row r="38" spans="2:100" ht="15.75" thickBot="1" x14ac:dyDescent="0.3">
      <c r="B38" s="48">
        <f ca="1">IF(C38="","",MAX(B$7:$C37)+1)</f>
        <v>45</v>
      </c>
      <c r="C38" s="87">
        <v>13315</v>
      </c>
      <c r="D38" s="88" t="s">
        <v>156</v>
      </c>
      <c r="E38" s="87" t="s">
        <v>107</v>
      </c>
      <c r="F38" s="87">
        <v>1</v>
      </c>
      <c r="G38" s="87" t="s">
        <v>108</v>
      </c>
      <c r="H38" s="87">
        <v>23000</v>
      </c>
      <c r="I38" s="87">
        <v>70</v>
      </c>
      <c r="J38" s="87">
        <v>4784000</v>
      </c>
      <c r="K38" s="87">
        <v>1</v>
      </c>
      <c r="L38" s="87">
        <v>1000</v>
      </c>
      <c r="M38" s="87">
        <v>2000</v>
      </c>
      <c r="N38" s="87">
        <v>0</v>
      </c>
      <c r="O38" s="89">
        <v>0</v>
      </c>
      <c r="P38" s="89">
        <v>20000</v>
      </c>
      <c r="Q38" s="87">
        <v>0</v>
      </c>
      <c r="R38" s="90">
        <v>0</v>
      </c>
      <c r="S38" s="90">
        <v>0</v>
      </c>
      <c r="T38" s="90">
        <v>0</v>
      </c>
      <c r="U38" s="90">
        <v>0</v>
      </c>
      <c r="V38" s="90">
        <v>0</v>
      </c>
      <c r="W38" s="90">
        <v>0</v>
      </c>
      <c r="X38" s="90" t="s">
        <v>108</v>
      </c>
      <c r="Y38" s="90" t="s">
        <v>108</v>
      </c>
      <c r="Z38" s="90" t="s">
        <v>108</v>
      </c>
      <c r="AA38" s="90" t="s">
        <v>108</v>
      </c>
      <c r="AB38" s="90"/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18</v>
      </c>
      <c r="BA38" s="87">
        <v>18</v>
      </c>
      <c r="BB38" s="87">
        <v>18</v>
      </c>
      <c r="BC38" s="87">
        <v>18</v>
      </c>
      <c r="BD38" s="87">
        <v>18</v>
      </c>
      <c r="BE38" s="87">
        <v>18</v>
      </c>
      <c r="BF38" s="87">
        <v>18</v>
      </c>
      <c r="BG38" s="87">
        <v>18</v>
      </c>
      <c r="BH38" s="87">
        <v>18</v>
      </c>
      <c r="BI38" s="87">
        <v>18</v>
      </c>
      <c r="BJ38" s="87">
        <v>18</v>
      </c>
      <c r="BK38" s="87">
        <v>18</v>
      </c>
      <c r="BL38" s="87">
        <v>18</v>
      </c>
      <c r="BM38" s="87">
        <v>18</v>
      </c>
      <c r="BN38" s="87">
        <v>18</v>
      </c>
      <c r="BO38" s="87">
        <v>18</v>
      </c>
      <c r="BP38" s="87">
        <v>18</v>
      </c>
      <c r="BQ38" s="87">
        <v>18</v>
      </c>
      <c r="BR38" s="87">
        <v>18</v>
      </c>
      <c r="BS38" s="87">
        <v>18</v>
      </c>
      <c r="BT38" s="87">
        <v>18</v>
      </c>
      <c r="BU38" s="87">
        <v>18</v>
      </c>
      <c r="BV38" s="87">
        <v>17</v>
      </c>
      <c r="BW38" s="87">
        <v>17</v>
      </c>
      <c r="BX38" s="91">
        <v>12</v>
      </c>
      <c r="BY38" s="18"/>
      <c r="BZ38" s="10"/>
      <c r="CA38" s="11"/>
      <c r="CB38" s="6"/>
      <c r="CC38" s="14"/>
      <c r="CD38" s="6"/>
      <c r="CE38" s="7">
        <v>2.9714285714285715</v>
      </c>
      <c r="CF38" s="7">
        <v>0</v>
      </c>
      <c r="CG38" s="7">
        <v>1</v>
      </c>
      <c r="CH38" s="7">
        <v>1</v>
      </c>
      <c r="CI38" s="92">
        <v>1</v>
      </c>
      <c r="CJ38" s="92">
        <v>1</v>
      </c>
      <c r="CK38" s="7">
        <v>30</v>
      </c>
      <c r="CL38" s="92" t="s">
        <v>109</v>
      </c>
      <c r="CM38" s="7">
        <v>20</v>
      </c>
      <c r="CN38" s="6"/>
      <c r="CO38" s="93">
        <v>1.4234267774809048</v>
      </c>
      <c r="CP38" s="93">
        <v>17.555555555555557</v>
      </c>
      <c r="CQ38" s="93">
        <v>8.1081272134988239E-2</v>
      </c>
      <c r="CR38" s="94">
        <v>20</v>
      </c>
      <c r="CS38" s="6"/>
      <c r="CT38" s="7">
        <v>10</v>
      </c>
      <c r="CU38" s="6"/>
      <c r="CV38" s="94">
        <v>80</v>
      </c>
    </row>
    <row r="39" spans="2:100" ht="15.75" thickBot="1" x14ac:dyDescent="0.3">
      <c r="B39" s="48">
        <f ca="1">IF(C39="","",MAX(B$7:$C38)+1)</f>
        <v>46</v>
      </c>
      <c r="C39" s="87">
        <v>15996</v>
      </c>
      <c r="D39" s="88" t="s">
        <v>157</v>
      </c>
      <c r="E39" s="87" t="s">
        <v>107</v>
      </c>
      <c r="F39" s="87">
        <v>1</v>
      </c>
      <c r="G39" s="87" t="s">
        <v>108</v>
      </c>
      <c r="H39" s="87">
        <v>114999.99999999999</v>
      </c>
      <c r="I39" s="87">
        <v>70</v>
      </c>
      <c r="J39" s="87">
        <v>11614999.999999998</v>
      </c>
      <c r="K39" s="87">
        <v>1</v>
      </c>
      <c r="L39" s="87">
        <v>5000</v>
      </c>
      <c r="M39" s="87">
        <v>10000</v>
      </c>
      <c r="N39" s="87">
        <v>0</v>
      </c>
      <c r="O39" s="89">
        <v>0</v>
      </c>
      <c r="P39" s="89">
        <v>100000</v>
      </c>
      <c r="Q39" s="87">
        <v>0</v>
      </c>
      <c r="R39" s="90">
        <v>0</v>
      </c>
      <c r="S39" s="90">
        <v>0</v>
      </c>
      <c r="T39" s="90">
        <v>0</v>
      </c>
      <c r="U39" s="90">
        <v>0</v>
      </c>
      <c r="V39" s="90">
        <v>0</v>
      </c>
      <c r="W39" s="90">
        <v>0</v>
      </c>
      <c r="X39" s="90" t="s">
        <v>108</v>
      </c>
      <c r="Y39" s="90" t="s">
        <v>108</v>
      </c>
      <c r="Z39" s="90" t="s">
        <v>108</v>
      </c>
      <c r="AA39" s="90" t="s">
        <v>108</v>
      </c>
      <c r="AB39" s="90"/>
      <c r="AC39" s="87">
        <v>0</v>
      </c>
      <c r="AD39" s="87">
        <v>0</v>
      </c>
      <c r="AE39" s="87">
        <v>0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6</v>
      </c>
      <c r="BA39" s="87">
        <v>6</v>
      </c>
      <c r="BB39" s="87">
        <v>6</v>
      </c>
      <c r="BC39" s="87">
        <v>6</v>
      </c>
      <c r="BD39" s="87">
        <v>6</v>
      </c>
      <c r="BE39" s="87">
        <v>6</v>
      </c>
      <c r="BF39" s="87">
        <v>6</v>
      </c>
      <c r="BG39" s="87">
        <v>6</v>
      </c>
      <c r="BH39" s="87">
        <v>6</v>
      </c>
      <c r="BI39" s="87">
        <v>6</v>
      </c>
      <c r="BJ39" s="87">
        <v>6</v>
      </c>
      <c r="BK39" s="87">
        <v>6</v>
      </c>
      <c r="BL39" s="87">
        <v>6</v>
      </c>
      <c r="BM39" s="87">
        <v>6</v>
      </c>
      <c r="BN39" s="87">
        <v>6</v>
      </c>
      <c r="BO39" s="87">
        <v>6</v>
      </c>
      <c r="BP39" s="87">
        <v>6</v>
      </c>
      <c r="BQ39" s="87">
        <v>6</v>
      </c>
      <c r="BR39" s="87">
        <v>5</v>
      </c>
      <c r="BS39" s="87">
        <v>11</v>
      </c>
      <c r="BT39" s="87">
        <v>11</v>
      </c>
      <c r="BU39" s="87">
        <v>11</v>
      </c>
      <c r="BV39" s="87">
        <v>11</v>
      </c>
      <c r="BW39" s="87">
        <v>11</v>
      </c>
      <c r="BX39" s="91">
        <v>11</v>
      </c>
      <c r="BY39" s="18"/>
      <c r="BZ39" s="10"/>
      <c r="CA39" s="11"/>
      <c r="CB39" s="6"/>
      <c r="CC39" s="14"/>
      <c r="CD39" s="6"/>
      <c r="CE39" s="7">
        <v>1.4428571428571428</v>
      </c>
      <c r="CF39" s="7">
        <v>0</v>
      </c>
      <c r="CG39" s="7">
        <v>1</v>
      </c>
      <c r="CH39" s="7">
        <v>1</v>
      </c>
      <c r="CI39" s="92">
        <v>1</v>
      </c>
      <c r="CJ39" s="92">
        <v>1</v>
      </c>
      <c r="CK39" s="7">
        <v>30</v>
      </c>
      <c r="CL39" s="92" t="s">
        <v>109</v>
      </c>
      <c r="CM39" s="7">
        <v>20</v>
      </c>
      <c r="CN39" s="6"/>
      <c r="CO39" s="93">
        <v>2.4766887023008319</v>
      </c>
      <c r="CP39" s="93">
        <v>7.6111111111111107</v>
      </c>
      <c r="CQ39" s="93">
        <v>0.32540435504682463</v>
      </c>
      <c r="CR39" s="94">
        <v>20</v>
      </c>
      <c r="CS39" s="6"/>
      <c r="CT39" s="7">
        <v>10</v>
      </c>
      <c r="CU39" s="6"/>
      <c r="CV39" s="94">
        <v>80</v>
      </c>
    </row>
    <row r="40" spans="2:100" ht="15.75" thickBot="1" x14ac:dyDescent="0.3">
      <c r="B40" s="48">
        <f ca="1">IF(C40="","",MAX(B$7:$C39)+1)</f>
        <v>47</v>
      </c>
      <c r="C40" s="87">
        <v>13319</v>
      </c>
      <c r="D40" s="88" t="s">
        <v>158</v>
      </c>
      <c r="E40" s="87" t="s">
        <v>107</v>
      </c>
      <c r="F40" s="87">
        <v>1</v>
      </c>
      <c r="G40" s="87" t="s">
        <v>108</v>
      </c>
      <c r="H40" s="87">
        <v>34500</v>
      </c>
      <c r="I40" s="87">
        <v>72</v>
      </c>
      <c r="J40" s="87">
        <v>2967000</v>
      </c>
      <c r="K40" s="87">
        <v>1</v>
      </c>
      <c r="L40" s="87">
        <v>1500</v>
      </c>
      <c r="M40" s="87">
        <v>3000</v>
      </c>
      <c r="N40" s="87">
        <v>0</v>
      </c>
      <c r="O40" s="89">
        <v>0</v>
      </c>
      <c r="P40" s="89">
        <v>30000</v>
      </c>
      <c r="Q40" s="87">
        <v>0</v>
      </c>
      <c r="R40" s="90">
        <v>0</v>
      </c>
      <c r="S40" s="90">
        <v>0</v>
      </c>
      <c r="T40" s="90">
        <v>0</v>
      </c>
      <c r="U40" s="90">
        <v>0</v>
      </c>
      <c r="V40" s="90">
        <v>0</v>
      </c>
      <c r="W40" s="90">
        <v>0</v>
      </c>
      <c r="X40" s="90" t="s">
        <v>108</v>
      </c>
      <c r="Y40" s="90" t="s">
        <v>108</v>
      </c>
      <c r="Z40" s="90" t="s">
        <v>108</v>
      </c>
      <c r="AA40" s="90" t="s">
        <v>108</v>
      </c>
      <c r="AB40" s="90"/>
      <c r="AC40" s="87">
        <v>0</v>
      </c>
      <c r="AD40" s="87">
        <v>0</v>
      </c>
      <c r="AE40" s="87">
        <v>0</v>
      </c>
      <c r="AF40" s="87">
        <v>0</v>
      </c>
      <c r="AG40" s="87">
        <v>0</v>
      </c>
      <c r="AH40" s="87">
        <v>0</v>
      </c>
      <c r="AI40" s="87">
        <v>0</v>
      </c>
      <c r="AJ40" s="87">
        <v>0</v>
      </c>
      <c r="AK40" s="87">
        <v>0</v>
      </c>
      <c r="AL40" s="87">
        <v>0</v>
      </c>
      <c r="AM40" s="87">
        <v>0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</v>
      </c>
      <c r="AT40" s="87">
        <v>0</v>
      </c>
      <c r="AU40" s="87">
        <v>0</v>
      </c>
      <c r="AV40" s="87">
        <v>0</v>
      </c>
      <c r="AW40" s="87">
        <v>10</v>
      </c>
      <c r="AX40" s="87">
        <v>10</v>
      </c>
      <c r="AY40" s="87">
        <v>10</v>
      </c>
      <c r="AZ40" s="87">
        <v>10</v>
      </c>
      <c r="BA40" s="87">
        <v>10</v>
      </c>
      <c r="BB40" s="87">
        <v>10</v>
      </c>
      <c r="BC40" s="87">
        <v>10</v>
      </c>
      <c r="BD40" s="87">
        <v>10</v>
      </c>
      <c r="BE40" s="87">
        <v>10</v>
      </c>
      <c r="BF40" s="87">
        <v>10</v>
      </c>
      <c r="BG40" s="87">
        <v>8</v>
      </c>
      <c r="BH40" s="87">
        <v>8</v>
      </c>
      <c r="BI40" s="87">
        <v>8</v>
      </c>
      <c r="BJ40" s="87">
        <v>8</v>
      </c>
      <c r="BK40" s="87">
        <v>8</v>
      </c>
      <c r="BL40" s="87">
        <v>8</v>
      </c>
      <c r="BM40" s="87">
        <v>8</v>
      </c>
      <c r="BN40" s="87">
        <v>8</v>
      </c>
      <c r="BO40" s="87">
        <v>7</v>
      </c>
      <c r="BP40" s="87">
        <v>7</v>
      </c>
      <c r="BQ40" s="87">
        <v>7</v>
      </c>
      <c r="BR40" s="87">
        <v>7</v>
      </c>
      <c r="BS40" s="87">
        <v>7</v>
      </c>
      <c r="BT40" s="87">
        <v>7</v>
      </c>
      <c r="BU40" s="87">
        <v>7</v>
      </c>
      <c r="BV40" s="87">
        <v>7</v>
      </c>
      <c r="BW40" s="87">
        <v>7</v>
      </c>
      <c r="BX40" s="91">
        <v>7</v>
      </c>
      <c r="BY40" s="18"/>
      <c r="BZ40" s="10"/>
      <c r="CA40" s="11"/>
      <c r="CB40" s="6"/>
      <c r="CC40" s="14"/>
      <c r="CD40" s="6"/>
      <c r="CE40" s="7">
        <v>1.1944444444444444</v>
      </c>
      <c r="CF40" s="7">
        <v>0</v>
      </c>
      <c r="CG40" s="7">
        <v>1</v>
      </c>
      <c r="CH40" s="7">
        <v>1</v>
      </c>
      <c r="CI40" s="92">
        <v>1</v>
      </c>
      <c r="CJ40" s="92">
        <v>1</v>
      </c>
      <c r="CK40" s="7">
        <v>30</v>
      </c>
      <c r="CL40" s="92" t="s">
        <v>109</v>
      </c>
      <c r="CM40" s="7">
        <v>20</v>
      </c>
      <c r="CN40" s="6"/>
      <c r="CO40" s="93">
        <v>0.5113099925649135</v>
      </c>
      <c r="CP40" s="93">
        <v>7.4444444444444446</v>
      </c>
      <c r="CQ40" s="93">
        <v>6.8683431837077924E-2</v>
      </c>
      <c r="CR40" s="94">
        <v>20</v>
      </c>
      <c r="CS40" s="6"/>
      <c r="CT40" s="7">
        <v>10</v>
      </c>
      <c r="CU40" s="6"/>
      <c r="CV40" s="94">
        <v>80</v>
      </c>
    </row>
    <row r="41" spans="2:100" ht="15.75" thickBot="1" x14ac:dyDescent="0.3">
      <c r="B41" s="48">
        <f ca="1">IF(C41="","",MAX(B$7:$C40)+1)</f>
        <v>48</v>
      </c>
      <c r="C41" s="87">
        <v>13314</v>
      </c>
      <c r="D41" s="88" t="s">
        <v>159</v>
      </c>
      <c r="E41" s="87" t="s">
        <v>107</v>
      </c>
      <c r="F41" s="87">
        <v>1</v>
      </c>
      <c r="G41" s="87" t="s">
        <v>108</v>
      </c>
      <c r="H41" s="87">
        <v>23000</v>
      </c>
      <c r="I41" s="87">
        <v>38</v>
      </c>
      <c r="J41" s="87">
        <v>5451000</v>
      </c>
      <c r="K41" s="87">
        <v>1</v>
      </c>
      <c r="L41" s="87">
        <v>1000</v>
      </c>
      <c r="M41" s="87">
        <v>2000</v>
      </c>
      <c r="N41" s="87">
        <v>0</v>
      </c>
      <c r="O41" s="89">
        <v>0</v>
      </c>
      <c r="P41" s="89">
        <v>20000</v>
      </c>
      <c r="Q41" s="87">
        <v>0</v>
      </c>
      <c r="R41" s="90">
        <v>0</v>
      </c>
      <c r="S41" s="90">
        <v>0</v>
      </c>
      <c r="T41" s="90">
        <v>0</v>
      </c>
      <c r="U41" s="90">
        <v>0</v>
      </c>
      <c r="V41" s="90">
        <v>0</v>
      </c>
      <c r="W41" s="90">
        <v>0</v>
      </c>
      <c r="X41" s="90" t="s">
        <v>108</v>
      </c>
      <c r="Y41" s="90" t="s">
        <v>108</v>
      </c>
      <c r="Z41" s="90" t="s">
        <v>108</v>
      </c>
      <c r="AA41" s="90" t="s">
        <v>108</v>
      </c>
      <c r="AB41" s="90"/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20</v>
      </c>
      <c r="BA41" s="87">
        <v>20</v>
      </c>
      <c r="BB41" s="87">
        <v>20</v>
      </c>
      <c r="BC41" s="87">
        <v>20</v>
      </c>
      <c r="BD41" s="87">
        <v>20</v>
      </c>
      <c r="BE41" s="87">
        <v>20</v>
      </c>
      <c r="BF41" s="87">
        <v>20</v>
      </c>
      <c r="BG41" s="87">
        <v>20</v>
      </c>
      <c r="BH41" s="87">
        <v>20</v>
      </c>
      <c r="BI41" s="87">
        <v>20</v>
      </c>
      <c r="BJ41" s="87">
        <v>20</v>
      </c>
      <c r="BK41" s="87">
        <v>20</v>
      </c>
      <c r="BL41" s="87">
        <v>20</v>
      </c>
      <c r="BM41" s="87">
        <v>20</v>
      </c>
      <c r="BN41" s="87">
        <v>20</v>
      </c>
      <c r="BO41" s="87">
        <v>20</v>
      </c>
      <c r="BP41" s="87">
        <v>20</v>
      </c>
      <c r="BQ41" s="87">
        <v>20</v>
      </c>
      <c r="BR41" s="87">
        <v>20</v>
      </c>
      <c r="BS41" s="87">
        <v>20</v>
      </c>
      <c r="BT41" s="87">
        <v>20</v>
      </c>
      <c r="BU41" s="87">
        <v>20</v>
      </c>
      <c r="BV41" s="87">
        <v>19</v>
      </c>
      <c r="BW41" s="87">
        <v>19</v>
      </c>
      <c r="BX41" s="91">
        <v>19</v>
      </c>
      <c r="BY41" s="18"/>
      <c r="BZ41" s="10"/>
      <c r="CA41" s="11"/>
      <c r="CB41" s="6"/>
      <c r="CC41" s="14"/>
      <c r="CD41" s="6"/>
      <c r="CE41" s="7">
        <v>6.2368421052631575</v>
      </c>
      <c r="CF41" s="7">
        <v>0</v>
      </c>
      <c r="CG41" s="7">
        <v>1</v>
      </c>
      <c r="CH41" s="7">
        <v>1</v>
      </c>
      <c r="CI41" s="92">
        <v>1</v>
      </c>
      <c r="CJ41" s="92">
        <v>1</v>
      </c>
      <c r="CK41" s="7">
        <v>30</v>
      </c>
      <c r="CL41" s="92" t="s">
        <v>109</v>
      </c>
      <c r="CM41" s="7">
        <v>20</v>
      </c>
      <c r="CN41" s="6"/>
      <c r="CO41" s="93">
        <v>0.38348249442368521</v>
      </c>
      <c r="CP41" s="93">
        <v>19.833333333333332</v>
      </c>
      <c r="CQ41" s="93">
        <v>1.9335251819681609E-2</v>
      </c>
      <c r="CR41" s="94">
        <v>20</v>
      </c>
      <c r="CS41" s="6"/>
      <c r="CT41" s="7">
        <v>10</v>
      </c>
      <c r="CU41" s="6"/>
      <c r="CV41" s="94">
        <v>80</v>
      </c>
    </row>
    <row r="42" spans="2:100" ht="15.75" thickBot="1" x14ac:dyDescent="0.3">
      <c r="B42" s="48">
        <f ca="1">IF(C42="","",MAX(B$7:$C41)+1)</f>
        <v>49</v>
      </c>
      <c r="C42" s="87">
        <v>78190</v>
      </c>
      <c r="D42" s="88" t="s">
        <v>160</v>
      </c>
      <c r="E42" s="87" t="s">
        <v>107</v>
      </c>
      <c r="F42" s="87">
        <v>1</v>
      </c>
      <c r="G42" s="87" t="s">
        <v>108</v>
      </c>
      <c r="H42" s="87">
        <v>23000</v>
      </c>
      <c r="I42" s="87">
        <v>0</v>
      </c>
      <c r="J42" s="87">
        <v>25714000</v>
      </c>
      <c r="K42" s="87">
        <v>1</v>
      </c>
      <c r="L42" s="87">
        <v>1000</v>
      </c>
      <c r="M42" s="87">
        <v>2000</v>
      </c>
      <c r="N42" s="87">
        <v>0</v>
      </c>
      <c r="O42" s="89">
        <v>0</v>
      </c>
      <c r="P42" s="89">
        <v>20000</v>
      </c>
      <c r="Q42" s="87">
        <v>0</v>
      </c>
      <c r="R42" s="90">
        <v>0</v>
      </c>
      <c r="S42" s="90">
        <v>0</v>
      </c>
      <c r="T42" s="90">
        <v>0</v>
      </c>
      <c r="U42" s="90">
        <v>0</v>
      </c>
      <c r="V42" s="90">
        <v>0</v>
      </c>
      <c r="W42" s="90">
        <v>0</v>
      </c>
      <c r="X42" s="90" t="s">
        <v>108</v>
      </c>
      <c r="Y42" s="90" t="s">
        <v>108</v>
      </c>
      <c r="Z42" s="90" t="s">
        <v>108</v>
      </c>
      <c r="AA42" s="90" t="s">
        <v>108</v>
      </c>
      <c r="AB42" s="90"/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20</v>
      </c>
      <c r="AS42" s="87">
        <v>12</v>
      </c>
      <c r="AT42" s="87">
        <v>12</v>
      </c>
      <c r="AU42" s="87">
        <v>12</v>
      </c>
      <c r="AV42" s="87">
        <v>12</v>
      </c>
      <c r="AW42" s="87">
        <v>12</v>
      </c>
      <c r="AX42" s="87">
        <v>12</v>
      </c>
      <c r="AY42" s="87">
        <v>112</v>
      </c>
      <c r="AZ42" s="87">
        <v>111</v>
      </c>
      <c r="BA42" s="87">
        <v>111</v>
      </c>
      <c r="BB42" s="87">
        <v>111</v>
      </c>
      <c r="BC42" s="87">
        <v>106</v>
      </c>
      <c r="BD42" s="87">
        <v>94</v>
      </c>
      <c r="BE42" s="87">
        <v>94</v>
      </c>
      <c r="BF42" s="87">
        <v>94</v>
      </c>
      <c r="BG42" s="87">
        <v>94</v>
      </c>
      <c r="BH42" s="87">
        <v>94</v>
      </c>
      <c r="BI42" s="87">
        <v>94</v>
      </c>
      <c r="BJ42" s="87">
        <v>94</v>
      </c>
      <c r="BK42" s="87">
        <v>94</v>
      </c>
      <c r="BL42" s="87">
        <v>94</v>
      </c>
      <c r="BM42" s="87">
        <v>94</v>
      </c>
      <c r="BN42" s="87">
        <v>94</v>
      </c>
      <c r="BO42" s="87">
        <v>94</v>
      </c>
      <c r="BP42" s="87">
        <v>94</v>
      </c>
      <c r="BQ42" s="87">
        <v>94</v>
      </c>
      <c r="BR42" s="87">
        <v>94</v>
      </c>
      <c r="BS42" s="87">
        <v>94</v>
      </c>
      <c r="BT42" s="87">
        <v>94</v>
      </c>
      <c r="BU42" s="87">
        <v>94</v>
      </c>
      <c r="BV42" s="87">
        <v>94</v>
      </c>
      <c r="BW42" s="87">
        <v>94</v>
      </c>
      <c r="BX42" s="91">
        <v>84</v>
      </c>
      <c r="BY42" s="18"/>
      <c r="BZ42" s="10"/>
      <c r="CA42" s="11"/>
      <c r="CB42" s="6"/>
      <c r="CC42" s="14"/>
      <c r="CD42" s="6"/>
      <c r="CE42" s="7">
        <v>9.9999999999999995E-7</v>
      </c>
      <c r="CF42" s="7">
        <v>0</v>
      </c>
      <c r="CG42" s="7">
        <v>1</v>
      </c>
      <c r="CH42" s="7">
        <v>1</v>
      </c>
      <c r="CI42" s="92">
        <v>1</v>
      </c>
      <c r="CJ42" s="92">
        <v>1</v>
      </c>
      <c r="CK42" s="7">
        <v>30</v>
      </c>
      <c r="CL42" s="92" t="s">
        <v>109</v>
      </c>
      <c r="CM42" s="7">
        <v>20</v>
      </c>
      <c r="CN42" s="6"/>
      <c r="CO42" s="93">
        <v>2.3570226039551585</v>
      </c>
      <c r="CP42" s="93">
        <v>93.444444444444443</v>
      </c>
      <c r="CQ42" s="93">
        <v>2.5223785297974349E-2</v>
      </c>
      <c r="CR42" s="94">
        <v>20</v>
      </c>
      <c r="CS42" s="6"/>
      <c r="CT42" s="7">
        <v>10</v>
      </c>
      <c r="CU42" s="6"/>
      <c r="CV42" s="94">
        <v>80</v>
      </c>
    </row>
    <row r="43" spans="2:100" ht="15.75" thickBot="1" x14ac:dyDescent="0.3">
      <c r="B43" s="48">
        <f ca="1">IF(C43="","",MAX(B$7:$C42)+1)</f>
        <v>51</v>
      </c>
      <c r="C43" s="87">
        <v>97162</v>
      </c>
      <c r="D43" s="88" t="s">
        <v>162</v>
      </c>
      <c r="E43" s="87" t="s">
        <v>107</v>
      </c>
      <c r="F43" s="87">
        <v>1</v>
      </c>
      <c r="G43" s="87" t="s">
        <v>108</v>
      </c>
      <c r="H43" s="87">
        <v>46000</v>
      </c>
      <c r="I43" s="87">
        <v>0</v>
      </c>
      <c r="J43" s="87">
        <v>5520000</v>
      </c>
      <c r="K43" s="87">
        <v>1</v>
      </c>
      <c r="L43" s="87">
        <v>2000</v>
      </c>
      <c r="M43" s="87">
        <v>4000</v>
      </c>
      <c r="N43" s="87">
        <v>0</v>
      </c>
      <c r="O43" s="89">
        <v>0</v>
      </c>
      <c r="P43" s="89">
        <v>40000</v>
      </c>
      <c r="Q43" s="87">
        <v>0</v>
      </c>
      <c r="R43" s="90">
        <v>0</v>
      </c>
      <c r="S43" s="90">
        <v>0</v>
      </c>
      <c r="T43" s="90">
        <v>0</v>
      </c>
      <c r="U43" s="90">
        <v>0</v>
      </c>
      <c r="V43" s="90">
        <v>0</v>
      </c>
      <c r="W43" s="90">
        <v>0</v>
      </c>
      <c r="X43" s="90" t="s">
        <v>108</v>
      </c>
      <c r="Y43" s="90" t="s">
        <v>108</v>
      </c>
      <c r="Z43" s="90" t="s">
        <v>108</v>
      </c>
      <c r="AA43" s="90" t="s">
        <v>108</v>
      </c>
      <c r="AB43" s="90"/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25</v>
      </c>
      <c r="AS43" s="87">
        <v>25</v>
      </c>
      <c r="AT43" s="87">
        <v>18</v>
      </c>
      <c r="AU43" s="87">
        <v>18</v>
      </c>
      <c r="AV43" s="87">
        <v>17</v>
      </c>
      <c r="AW43" s="87">
        <v>17</v>
      </c>
      <c r="AX43" s="87">
        <v>17</v>
      </c>
      <c r="AY43" s="87">
        <v>17</v>
      </c>
      <c r="AZ43" s="87">
        <v>17</v>
      </c>
      <c r="BA43" s="87">
        <v>17</v>
      </c>
      <c r="BB43" s="87">
        <v>17</v>
      </c>
      <c r="BC43" s="87">
        <v>17</v>
      </c>
      <c r="BD43" s="87">
        <v>17</v>
      </c>
      <c r="BE43" s="87">
        <v>17</v>
      </c>
      <c r="BF43" s="87">
        <v>17</v>
      </c>
      <c r="BG43" s="87">
        <v>14</v>
      </c>
      <c r="BH43" s="87">
        <v>14</v>
      </c>
      <c r="BI43" s="87">
        <v>14</v>
      </c>
      <c r="BJ43" s="87">
        <v>10</v>
      </c>
      <c r="BK43" s="87">
        <v>10</v>
      </c>
      <c r="BL43" s="87">
        <v>10</v>
      </c>
      <c r="BM43" s="87">
        <v>10</v>
      </c>
      <c r="BN43" s="87">
        <v>10</v>
      </c>
      <c r="BO43" s="87">
        <v>10</v>
      </c>
      <c r="BP43" s="87">
        <v>10</v>
      </c>
      <c r="BQ43" s="87">
        <v>10</v>
      </c>
      <c r="BR43" s="87">
        <v>10</v>
      </c>
      <c r="BS43" s="87">
        <v>10</v>
      </c>
      <c r="BT43" s="87">
        <v>10</v>
      </c>
      <c r="BU43" s="87">
        <v>10</v>
      </c>
      <c r="BV43" s="87">
        <v>10</v>
      </c>
      <c r="BW43" s="87">
        <v>10</v>
      </c>
      <c r="BX43" s="91">
        <v>10</v>
      </c>
      <c r="BY43" s="18"/>
      <c r="BZ43" s="10"/>
      <c r="CA43" s="11"/>
      <c r="CB43" s="6"/>
      <c r="CC43" s="14"/>
      <c r="CD43" s="6"/>
      <c r="CE43" s="7">
        <v>9.9999999999999995E-7</v>
      </c>
      <c r="CF43" s="7">
        <v>0</v>
      </c>
      <c r="CG43" s="7">
        <v>1</v>
      </c>
      <c r="CH43" s="7">
        <v>1</v>
      </c>
      <c r="CI43" s="92">
        <v>1</v>
      </c>
      <c r="CJ43" s="92">
        <v>1</v>
      </c>
      <c r="CK43" s="7">
        <v>30</v>
      </c>
      <c r="CL43" s="92" t="s">
        <v>109</v>
      </c>
      <c r="CM43" s="7">
        <v>20</v>
      </c>
      <c r="CN43" s="6"/>
      <c r="CO43" s="93">
        <v>1.5339299776947408</v>
      </c>
      <c r="CP43" s="93">
        <v>10.666666666666666</v>
      </c>
      <c r="CQ43" s="93">
        <v>0.14380593540888195</v>
      </c>
      <c r="CR43" s="94">
        <v>20</v>
      </c>
      <c r="CS43" s="6"/>
      <c r="CT43" s="7">
        <v>10</v>
      </c>
      <c r="CU43" s="6"/>
      <c r="CV43" s="94">
        <v>80</v>
      </c>
    </row>
    <row r="44" spans="2:100" ht="15.75" thickBot="1" x14ac:dyDescent="0.3">
      <c r="B44" s="48">
        <f ca="1">IF(C44="","",MAX(B$7:$C43)+1)</f>
        <v>54</v>
      </c>
      <c r="C44" s="87">
        <v>84613</v>
      </c>
      <c r="D44" s="88" t="s">
        <v>165</v>
      </c>
      <c r="E44" s="87" t="s">
        <v>107</v>
      </c>
      <c r="F44" s="87">
        <v>1</v>
      </c>
      <c r="G44" s="87" t="s">
        <v>108</v>
      </c>
      <c r="H44" s="87">
        <v>229999.99999999997</v>
      </c>
      <c r="I44" s="87">
        <v>0</v>
      </c>
      <c r="J44" s="87">
        <v>7819999.9999999991</v>
      </c>
      <c r="K44" s="87">
        <v>1</v>
      </c>
      <c r="L44" s="87">
        <v>10000</v>
      </c>
      <c r="M44" s="87">
        <v>20000</v>
      </c>
      <c r="N44" s="87">
        <v>0</v>
      </c>
      <c r="O44" s="89">
        <v>0</v>
      </c>
      <c r="P44" s="89">
        <v>200000</v>
      </c>
      <c r="Q44" s="87">
        <v>0</v>
      </c>
      <c r="R44" s="90">
        <v>0</v>
      </c>
      <c r="S44" s="90">
        <v>0</v>
      </c>
      <c r="T44" s="90">
        <v>0</v>
      </c>
      <c r="U44" s="90">
        <v>0</v>
      </c>
      <c r="V44" s="90">
        <v>0</v>
      </c>
      <c r="W44" s="90">
        <v>0</v>
      </c>
      <c r="X44" s="90" t="s">
        <v>108</v>
      </c>
      <c r="Y44" s="90" t="s">
        <v>108</v>
      </c>
      <c r="Z44" s="90" t="s">
        <v>108</v>
      </c>
      <c r="AA44" s="90" t="s">
        <v>108</v>
      </c>
      <c r="AB44" s="90"/>
      <c r="AC44" s="87">
        <v>4</v>
      </c>
      <c r="AD44" s="87">
        <v>4</v>
      </c>
      <c r="AE44" s="87">
        <v>4</v>
      </c>
      <c r="AF44" s="87">
        <v>4</v>
      </c>
      <c r="AG44" s="87">
        <v>3</v>
      </c>
      <c r="AH44" s="87">
        <v>3</v>
      </c>
      <c r="AI44" s="87">
        <v>3</v>
      </c>
      <c r="AJ44" s="87">
        <v>3</v>
      </c>
      <c r="AK44" s="87">
        <v>3</v>
      </c>
      <c r="AL44" s="87">
        <v>3</v>
      </c>
      <c r="AM44" s="87">
        <v>3</v>
      </c>
      <c r="AN44" s="87">
        <v>2</v>
      </c>
      <c r="AO44" s="87">
        <v>2</v>
      </c>
      <c r="AP44" s="87">
        <v>2</v>
      </c>
      <c r="AQ44" s="87">
        <v>2</v>
      </c>
      <c r="AR44" s="87">
        <v>2</v>
      </c>
      <c r="AS44" s="87">
        <v>2</v>
      </c>
      <c r="AT44" s="87">
        <v>5</v>
      </c>
      <c r="AU44" s="87">
        <v>5</v>
      </c>
      <c r="AV44" s="87">
        <v>5</v>
      </c>
      <c r="AW44" s="87">
        <v>4</v>
      </c>
      <c r="AX44" s="87">
        <v>4</v>
      </c>
      <c r="AY44" s="87">
        <v>4</v>
      </c>
      <c r="AZ44" s="87">
        <v>3</v>
      </c>
      <c r="BA44" s="87">
        <v>3</v>
      </c>
      <c r="BB44" s="87">
        <v>3</v>
      </c>
      <c r="BC44" s="87">
        <v>3</v>
      </c>
      <c r="BD44" s="87">
        <v>2</v>
      </c>
      <c r="BE44" s="87">
        <v>2</v>
      </c>
      <c r="BF44" s="87">
        <v>2</v>
      </c>
      <c r="BG44" s="87">
        <v>4</v>
      </c>
      <c r="BH44" s="87">
        <v>4</v>
      </c>
      <c r="BI44" s="87">
        <v>4</v>
      </c>
      <c r="BJ44" s="87">
        <v>4</v>
      </c>
      <c r="BK44" s="87">
        <v>4</v>
      </c>
      <c r="BL44" s="87">
        <v>4</v>
      </c>
      <c r="BM44" s="87">
        <v>4</v>
      </c>
      <c r="BN44" s="87">
        <v>4</v>
      </c>
      <c r="BO44" s="87">
        <v>3</v>
      </c>
      <c r="BP44" s="87">
        <v>3</v>
      </c>
      <c r="BQ44" s="87">
        <v>3</v>
      </c>
      <c r="BR44" s="87">
        <v>3</v>
      </c>
      <c r="BS44" s="87">
        <v>3</v>
      </c>
      <c r="BT44" s="87">
        <v>3</v>
      </c>
      <c r="BU44" s="87">
        <v>3</v>
      </c>
      <c r="BV44" s="87">
        <v>2</v>
      </c>
      <c r="BW44" s="87">
        <v>2</v>
      </c>
      <c r="BX44" s="91">
        <v>1</v>
      </c>
      <c r="BY44" s="18"/>
      <c r="BZ44" s="10"/>
      <c r="CA44" s="11"/>
      <c r="CB44" s="6"/>
      <c r="CC44" s="14"/>
      <c r="CD44" s="6"/>
      <c r="CE44" s="7">
        <v>9.9999999999999995E-7</v>
      </c>
      <c r="CF44" s="7">
        <v>0</v>
      </c>
      <c r="CG44" s="7">
        <v>1</v>
      </c>
      <c r="CH44" s="7">
        <v>1</v>
      </c>
      <c r="CI44" s="92">
        <v>1</v>
      </c>
      <c r="CJ44" s="92">
        <v>1</v>
      </c>
      <c r="CK44" s="7">
        <v>30</v>
      </c>
      <c r="CL44" s="92" t="s">
        <v>109</v>
      </c>
      <c r="CM44" s="7">
        <v>20</v>
      </c>
      <c r="CN44" s="6"/>
      <c r="CO44" s="93">
        <v>0.87820375202190959</v>
      </c>
      <c r="CP44" s="93">
        <v>3.2222222222222223</v>
      </c>
      <c r="CQ44" s="93">
        <v>0.27254599200679952</v>
      </c>
      <c r="CR44" s="94">
        <v>20</v>
      </c>
      <c r="CS44" s="6"/>
      <c r="CT44" s="7">
        <v>10</v>
      </c>
      <c r="CU44" s="6"/>
      <c r="CV44" s="94">
        <v>80</v>
      </c>
    </row>
    <row r="45" spans="2:100" ht="15.75" thickBot="1" x14ac:dyDescent="0.3">
      <c r="B45" s="48">
        <f ca="1">IF(C45="","",MAX(B$7:$C44)+1)</f>
        <v>55</v>
      </c>
      <c r="C45" s="87">
        <v>84514</v>
      </c>
      <c r="D45" s="88" t="s">
        <v>166</v>
      </c>
      <c r="E45" s="87" t="s">
        <v>107</v>
      </c>
      <c r="F45" s="87">
        <v>1</v>
      </c>
      <c r="G45" s="87" t="s">
        <v>108</v>
      </c>
      <c r="H45" s="87">
        <v>11500</v>
      </c>
      <c r="I45" s="87">
        <v>0</v>
      </c>
      <c r="J45" s="87">
        <v>4818500</v>
      </c>
      <c r="K45" s="87">
        <v>1</v>
      </c>
      <c r="L45" s="87">
        <v>500</v>
      </c>
      <c r="M45" s="87">
        <v>1000</v>
      </c>
      <c r="N45" s="87">
        <v>0</v>
      </c>
      <c r="O45" s="89">
        <v>0</v>
      </c>
      <c r="P45" s="89">
        <v>10000</v>
      </c>
      <c r="Q45" s="87">
        <v>0</v>
      </c>
      <c r="R45" s="90">
        <v>0</v>
      </c>
      <c r="S45" s="90">
        <v>0</v>
      </c>
      <c r="T45" s="90">
        <v>0</v>
      </c>
      <c r="U45" s="90">
        <v>0</v>
      </c>
      <c r="V45" s="90">
        <v>0</v>
      </c>
      <c r="W45" s="90">
        <v>0</v>
      </c>
      <c r="X45" s="90" t="s">
        <v>108</v>
      </c>
      <c r="Y45" s="90" t="s">
        <v>108</v>
      </c>
      <c r="Z45" s="90" t="s">
        <v>108</v>
      </c>
      <c r="AA45" s="90" t="s">
        <v>108</v>
      </c>
      <c r="AB45" s="90"/>
      <c r="AC45" s="87">
        <v>100</v>
      </c>
      <c r="AD45" s="87">
        <v>100</v>
      </c>
      <c r="AE45" s="87">
        <v>100</v>
      </c>
      <c r="AF45" s="87">
        <v>100</v>
      </c>
      <c r="AG45" s="87">
        <v>78</v>
      </c>
      <c r="AH45" s="87">
        <v>78</v>
      </c>
      <c r="AI45" s="87">
        <v>78</v>
      </c>
      <c r="AJ45" s="87">
        <v>78</v>
      </c>
      <c r="AK45" s="87">
        <v>78</v>
      </c>
      <c r="AL45" s="87">
        <v>74</v>
      </c>
      <c r="AM45" s="87">
        <v>74</v>
      </c>
      <c r="AN45" s="87">
        <v>74</v>
      </c>
      <c r="AO45" s="87">
        <v>74</v>
      </c>
      <c r="AP45" s="87">
        <v>74</v>
      </c>
      <c r="AQ45" s="87">
        <v>74</v>
      </c>
      <c r="AR45" s="87">
        <v>74</v>
      </c>
      <c r="AS45" s="87">
        <v>74</v>
      </c>
      <c r="AT45" s="87">
        <v>72</v>
      </c>
      <c r="AU45" s="87">
        <v>72</v>
      </c>
      <c r="AV45" s="87">
        <v>72</v>
      </c>
      <c r="AW45" s="87">
        <v>54</v>
      </c>
      <c r="AX45" s="87">
        <v>54</v>
      </c>
      <c r="AY45" s="87">
        <v>54</v>
      </c>
      <c r="AZ45" s="87">
        <v>48</v>
      </c>
      <c r="BA45" s="87">
        <v>48</v>
      </c>
      <c r="BB45" s="87">
        <v>48</v>
      </c>
      <c r="BC45" s="87">
        <v>48</v>
      </c>
      <c r="BD45" s="87">
        <v>36</v>
      </c>
      <c r="BE45" s="87">
        <v>36</v>
      </c>
      <c r="BF45" s="87">
        <v>36</v>
      </c>
      <c r="BG45" s="87">
        <v>35</v>
      </c>
      <c r="BH45" s="87">
        <v>35</v>
      </c>
      <c r="BI45" s="87">
        <v>35</v>
      </c>
      <c r="BJ45" s="87">
        <v>35</v>
      </c>
      <c r="BK45" s="87">
        <v>35</v>
      </c>
      <c r="BL45" s="87">
        <v>35</v>
      </c>
      <c r="BM45" s="87">
        <v>35</v>
      </c>
      <c r="BN45" s="87">
        <v>35</v>
      </c>
      <c r="BO45" s="87">
        <v>35</v>
      </c>
      <c r="BP45" s="87">
        <v>35</v>
      </c>
      <c r="BQ45" s="87">
        <v>35</v>
      </c>
      <c r="BR45" s="87">
        <v>35</v>
      </c>
      <c r="BS45" s="87">
        <v>35</v>
      </c>
      <c r="BT45" s="87">
        <v>35</v>
      </c>
      <c r="BU45" s="87">
        <v>35</v>
      </c>
      <c r="BV45" s="87">
        <v>35</v>
      </c>
      <c r="BW45" s="87">
        <v>35</v>
      </c>
      <c r="BX45" s="91">
        <v>34</v>
      </c>
      <c r="BY45" s="18"/>
      <c r="BZ45" s="10"/>
      <c r="CA45" s="11"/>
      <c r="CB45" s="6"/>
      <c r="CC45" s="14"/>
      <c r="CD45" s="6"/>
      <c r="CE45" s="7">
        <v>9.9999999999999995E-7</v>
      </c>
      <c r="CF45" s="7">
        <v>0</v>
      </c>
      <c r="CG45" s="7">
        <v>1</v>
      </c>
      <c r="CH45" s="7">
        <v>1</v>
      </c>
      <c r="CI45" s="92">
        <v>1</v>
      </c>
      <c r="CJ45" s="92">
        <v>1</v>
      </c>
      <c r="CK45" s="7">
        <v>30</v>
      </c>
      <c r="CL45" s="92" t="s">
        <v>109</v>
      </c>
      <c r="CM45" s="7">
        <v>20</v>
      </c>
      <c r="CN45" s="6"/>
      <c r="CO45" s="93">
        <v>0.23570226039551584</v>
      </c>
      <c r="CP45" s="93">
        <v>34.944444444444443</v>
      </c>
      <c r="CQ45" s="93">
        <v>6.7450567362786727E-3</v>
      </c>
      <c r="CR45" s="94">
        <v>20</v>
      </c>
      <c r="CS45" s="6"/>
      <c r="CT45" s="7">
        <v>10</v>
      </c>
      <c r="CU45" s="6"/>
      <c r="CV45" s="94">
        <v>80</v>
      </c>
    </row>
    <row r="46" spans="2:100" ht="15.75" thickBot="1" x14ac:dyDescent="0.3">
      <c r="B46" s="48">
        <f ca="1">IF(C46="","",MAX(B$7:$C45)+1)</f>
        <v>56</v>
      </c>
      <c r="C46" s="87">
        <v>9304</v>
      </c>
      <c r="D46" s="88" t="s">
        <v>167</v>
      </c>
      <c r="E46" s="87" t="s">
        <v>107</v>
      </c>
      <c r="F46" s="87">
        <v>1</v>
      </c>
      <c r="G46" s="87" t="s">
        <v>108</v>
      </c>
      <c r="H46" s="87">
        <v>17250</v>
      </c>
      <c r="I46" s="87">
        <v>0</v>
      </c>
      <c r="J46" s="87">
        <v>9142500</v>
      </c>
      <c r="K46" s="87">
        <v>1</v>
      </c>
      <c r="L46" s="87">
        <v>750</v>
      </c>
      <c r="M46" s="87">
        <v>1500</v>
      </c>
      <c r="N46" s="87">
        <v>0</v>
      </c>
      <c r="O46" s="89">
        <v>0</v>
      </c>
      <c r="P46" s="89">
        <v>15000</v>
      </c>
      <c r="Q46" s="87">
        <v>0</v>
      </c>
      <c r="R46" s="90">
        <v>0</v>
      </c>
      <c r="S46" s="90">
        <v>0</v>
      </c>
      <c r="T46" s="90">
        <v>0</v>
      </c>
      <c r="U46" s="90">
        <v>0</v>
      </c>
      <c r="V46" s="90">
        <v>0</v>
      </c>
      <c r="W46" s="90">
        <v>0</v>
      </c>
      <c r="X46" s="90" t="s">
        <v>108</v>
      </c>
      <c r="Y46" s="90" t="s">
        <v>108</v>
      </c>
      <c r="Z46" s="90" t="s">
        <v>108</v>
      </c>
      <c r="AA46" s="90" t="s">
        <v>108</v>
      </c>
      <c r="AB46" s="90"/>
      <c r="AC46" s="87">
        <v>4</v>
      </c>
      <c r="AD46" s="87">
        <v>4</v>
      </c>
      <c r="AE46" s="87">
        <v>4</v>
      </c>
      <c r="AF46" s="87">
        <v>4</v>
      </c>
      <c r="AG46" s="87">
        <v>2</v>
      </c>
      <c r="AH46" s="87">
        <v>2</v>
      </c>
      <c r="AI46" s="87">
        <v>2</v>
      </c>
      <c r="AJ46" s="87">
        <v>2</v>
      </c>
      <c r="AK46" s="87">
        <v>2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60</v>
      </c>
      <c r="BA46" s="87">
        <v>60</v>
      </c>
      <c r="BB46" s="87">
        <v>60</v>
      </c>
      <c r="BC46" s="87">
        <v>60</v>
      </c>
      <c r="BD46" s="87">
        <v>60</v>
      </c>
      <c r="BE46" s="87">
        <v>60</v>
      </c>
      <c r="BF46" s="87">
        <v>60</v>
      </c>
      <c r="BG46" s="87">
        <v>60</v>
      </c>
      <c r="BH46" s="87">
        <v>60</v>
      </c>
      <c r="BI46" s="87">
        <v>60</v>
      </c>
      <c r="BJ46" s="87">
        <v>45</v>
      </c>
      <c r="BK46" s="87">
        <v>45</v>
      </c>
      <c r="BL46" s="87">
        <v>45</v>
      </c>
      <c r="BM46" s="87">
        <v>45</v>
      </c>
      <c r="BN46" s="87">
        <v>45</v>
      </c>
      <c r="BO46" s="87">
        <v>45</v>
      </c>
      <c r="BP46" s="87">
        <v>45</v>
      </c>
      <c r="BQ46" s="87">
        <v>45</v>
      </c>
      <c r="BR46" s="87">
        <v>45</v>
      </c>
      <c r="BS46" s="87">
        <v>45</v>
      </c>
      <c r="BT46" s="87">
        <v>45</v>
      </c>
      <c r="BU46" s="87">
        <v>45</v>
      </c>
      <c r="BV46" s="87">
        <v>45</v>
      </c>
      <c r="BW46" s="87">
        <v>45</v>
      </c>
      <c r="BX46" s="91">
        <v>35</v>
      </c>
      <c r="BY46" s="18"/>
      <c r="BZ46" s="10"/>
      <c r="CA46" s="11"/>
      <c r="CB46" s="6"/>
      <c r="CC46" s="14"/>
      <c r="CD46" s="6"/>
      <c r="CE46" s="7">
        <v>9.9999999999999995E-7</v>
      </c>
      <c r="CF46" s="7">
        <v>0</v>
      </c>
      <c r="CG46" s="7">
        <v>1</v>
      </c>
      <c r="CH46" s="7">
        <v>1</v>
      </c>
      <c r="CI46" s="92">
        <v>1</v>
      </c>
      <c r="CJ46" s="92">
        <v>1</v>
      </c>
      <c r="CK46" s="7">
        <v>30</v>
      </c>
      <c r="CL46" s="92" t="s">
        <v>109</v>
      </c>
      <c r="CM46" s="7">
        <v>20</v>
      </c>
      <c r="CN46" s="6"/>
      <c r="CO46" s="93">
        <v>6.4486407343145951</v>
      </c>
      <c r="CP46" s="93">
        <v>46.944444444444443</v>
      </c>
      <c r="CQ46" s="93">
        <v>0.13736749493214523</v>
      </c>
      <c r="CR46" s="94">
        <v>20</v>
      </c>
      <c r="CS46" s="6"/>
      <c r="CT46" s="7">
        <v>10</v>
      </c>
      <c r="CU46" s="6"/>
      <c r="CV46" s="94">
        <v>80</v>
      </c>
    </row>
    <row r="47" spans="2:100" ht="15.75" thickBot="1" x14ac:dyDescent="0.3">
      <c r="B47" s="48">
        <f ca="1">IF(C47="","",MAX(B$7:$C46)+1)</f>
        <v>57</v>
      </c>
      <c r="C47" s="87">
        <v>13227</v>
      </c>
      <c r="D47" s="88" t="s">
        <v>168</v>
      </c>
      <c r="E47" s="87" t="s">
        <v>107</v>
      </c>
      <c r="F47" s="87">
        <v>1</v>
      </c>
      <c r="G47" s="87" t="s">
        <v>108</v>
      </c>
      <c r="H47" s="87">
        <v>643850.5</v>
      </c>
      <c r="I47" s="87">
        <v>0</v>
      </c>
      <c r="J47" s="87">
        <v>22534767.5</v>
      </c>
      <c r="K47" s="87">
        <v>1</v>
      </c>
      <c r="L47" s="87">
        <v>27993.5</v>
      </c>
      <c r="M47" s="87">
        <v>55987</v>
      </c>
      <c r="N47" s="87">
        <v>0</v>
      </c>
      <c r="O47" s="89">
        <v>0</v>
      </c>
      <c r="P47" s="89">
        <v>559870</v>
      </c>
      <c r="Q47" s="87">
        <v>0</v>
      </c>
      <c r="R47" s="90">
        <v>0</v>
      </c>
      <c r="S47" s="90">
        <v>0</v>
      </c>
      <c r="T47" s="90">
        <v>0</v>
      </c>
      <c r="U47" s="90">
        <v>0</v>
      </c>
      <c r="V47" s="90">
        <v>0</v>
      </c>
      <c r="W47" s="90">
        <v>0</v>
      </c>
      <c r="X47" s="90" t="s">
        <v>108</v>
      </c>
      <c r="Y47" s="90" t="s">
        <v>108</v>
      </c>
      <c r="Z47" s="90" t="s">
        <v>108</v>
      </c>
      <c r="AA47" s="90" t="s">
        <v>108</v>
      </c>
      <c r="AB47" s="90"/>
      <c r="AC47" s="87">
        <v>0</v>
      </c>
      <c r="AD47" s="87">
        <v>0</v>
      </c>
      <c r="AE47" s="87">
        <v>0</v>
      </c>
      <c r="AF47" s="87">
        <v>0</v>
      </c>
      <c r="AG47" s="87">
        <v>0</v>
      </c>
      <c r="AH47" s="87">
        <v>0</v>
      </c>
      <c r="AI47" s="87">
        <v>0</v>
      </c>
      <c r="AJ47" s="87">
        <v>0</v>
      </c>
      <c r="AK47" s="87">
        <v>4</v>
      </c>
      <c r="AL47" s="87">
        <v>4</v>
      </c>
      <c r="AM47" s="87">
        <v>4</v>
      </c>
      <c r="AN47" s="87">
        <v>4</v>
      </c>
      <c r="AO47" s="87">
        <v>4</v>
      </c>
      <c r="AP47" s="87">
        <v>4</v>
      </c>
      <c r="AQ47" s="87">
        <v>4</v>
      </c>
      <c r="AR47" s="87">
        <v>4</v>
      </c>
      <c r="AS47" s="87">
        <v>4</v>
      </c>
      <c r="AT47" s="87">
        <v>4</v>
      </c>
      <c r="AU47" s="87">
        <v>4</v>
      </c>
      <c r="AV47" s="87">
        <v>4</v>
      </c>
      <c r="AW47" s="87">
        <v>4</v>
      </c>
      <c r="AX47" s="87">
        <v>4</v>
      </c>
      <c r="AY47" s="87">
        <v>4</v>
      </c>
      <c r="AZ47" s="87">
        <v>4</v>
      </c>
      <c r="BA47" s="87">
        <v>4</v>
      </c>
      <c r="BB47" s="87">
        <v>4</v>
      </c>
      <c r="BC47" s="87">
        <v>4</v>
      </c>
      <c r="BD47" s="87">
        <v>4</v>
      </c>
      <c r="BE47" s="87">
        <v>3</v>
      </c>
      <c r="BF47" s="87">
        <v>3</v>
      </c>
      <c r="BG47" s="87">
        <v>3</v>
      </c>
      <c r="BH47" s="87">
        <v>3</v>
      </c>
      <c r="BI47" s="87">
        <v>3</v>
      </c>
      <c r="BJ47" s="87">
        <v>3</v>
      </c>
      <c r="BK47" s="87">
        <v>3</v>
      </c>
      <c r="BL47" s="87">
        <v>3</v>
      </c>
      <c r="BM47" s="87">
        <v>3</v>
      </c>
      <c r="BN47" s="87">
        <v>3</v>
      </c>
      <c r="BO47" s="87">
        <v>3</v>
      </c>
      <c r="BP47" s="87">
        <v>3</v>
      </c>
      <c r="BQ47" s="87">
        <v>3</v>
      </c>
      <c r="BR47" s="87">
        <v>3</v>
      </c>
      <c r="BS47" s="87">
        <v>3</v>
      </c>
      <c r="BT47" s="87">
        <v>3</v>
      </c>
      <c r="BU47" s="87">
        <v>3</v>
      </c>
      <c r="BV47" s="87">
        <v>3</v>
      </c>
      <c r="BW47" s="87">
        <v>3</v>
      </c>
      <c r="BX47" s="91">
        <v>2</v>
      </c>
      <c r="BY47" s="18"/>
      <c r="BZ47" s="10"/>
      <c r="CA47" s="11"/>
      <c r="CB47" s="6"/>
      <c r="CC47" s="14"/>
      <c r="CD47" s="6"/>
      <c r="CE47" s="7">
        <v>9.9999999999999995E-7</v>
      </c>
      <c r="CF47" s="7">
        <v>0</v>
      </c>
      <c r="CG47" s="7">
        <v>1</v>
      </c>
      <c r="CH47" s="7">
        <v>1</v>
      </c>
      <c r="CI47" s="92">
        <v>1</v>
      </c>
      <c r="CJ47" s="92">
        <v>1</v>
      </c>
      <c r="CK47" s="7">
        <v>30</v>
      </c>
      <c r="CL47" s="92" t="s">
        <v>109</v>
      </c>
      <c r="CM47" s="7">
        <v>20</v>
      </c>
      <c r="CN47" s="6"/>
      <c r="CO47" s="93">
        <v>0.23570226039551584</v>
      </c>
      <c r="CP47" s="93">
        <v>2.9444444444444446</v>
      </c>
      <c r="CQ47" s="93">
        <v>8.0049824285269522E-2</v>
      </c>
      <c r="CR47" s="94">
        <v>20</v>
      </c>
      <c r="CS47" s="6"/>
      <c r="CT47" s="7">
        <v>10</v>
      </c>
      <c r="CU47" s="6"/>
      <c r="CV47" s="94">
        <v>80</v>
      </c>
    </row>
    <row r="48" spans="2:100" ht="15.75" thickBot="1" x14ac:dyDescent="0.3">
      <c r="B48" s="48">
        <f ca="1">IF(C48="","",MAX(B$7:$C47)+1)</f>
        <v>58</v>
      </c>
      <c r="C48" s="87">
        <v>13401</v>
      </c>
      <c r="D48" s="88" t="s">
        <v>169</v>
      </c>
      <c r="E48" s="87" t="s">
        <v>107</v>
      </c>
      <c r="F48" s="87">
        <v>1</v>
      </c>
      <c r="G48" s="87" t="s">
        <v>108</v>
      </c>
      <c r="H48" s="87">
        <v>23000</v>
      </c>
      <c r="I48" s="87">
        <v>72</v>
      </c>
      <c r="J48" s="87">
        <v>3197000</v>
      </c>
      <c r="K48" s="87">
        <v>1</v>
      </c>
      <c r="L48" s="87">
        <v>1000</v>
      </c>
      <c r="M48" s="87">
        <v>2000</v>
      </c>
      <c r="N48" s="87">
        <v>0</v>
      </c>
      <c r="O48" s="89">
        <v>0</v>
      </c>
      <c r="P48" s="89">
        <v>20000</v>
      </c>
      <c r="Q48" s="87">
        <v>0</v>
      </c>
      <c r="R48" s="90">
        <v>0</v>
      </c>
      <c r="S48" s="90">
        <v>0</v>
      </c>
      <c r="T48" s="90">
        <v>0</v>
      </c>
      <c r="U48" s="90">
        <v>0</v>
      </c>
      <c r="V48" s="90">
        <v>0</v>
      </c>
      <c r="W48" s="90">
        <v>0</v>
      </c>
      <c r="X48" s="90" t="s">
        <v>108</v>
      </c>
      <c r="Y48" s="90" t="s">
        <v>108</v>
      </c>
      <c r="Z48" s="90" t="s">
        <v>108</v>
      </c>
      <c r="AA48" s="90" t="s">
        <v>108</v>
      </c>
      <c r="AB48" s="90"/>
      <c r="AC48" s="87">
        <v>0</v>
      </c>
      <c r="AD48" s="87">
        <v>0</v>
      </c>
      <c r="AE48" s="87">
        <v>0</v>
      </c>
      <c r="AF48" s="87">
        <v>0</v>
      </c>
      <c r="AG48" s="87">
        <v>0</v>
      </c>
      <c r="AH48" s="87">
        <v>0</v>
      </c>
      <c r="AI48" s="87">
        <v>0</v>
      </c>
      <c r="AJ48" s="87">
        <v>0</v>
      </c>
      <c r="AK48" s="87">
        <v>0</v>
      </c>
      <c r="AL48" s="87">
        <v>0</v>
      </c>
      <c r="AM48" s="87">
        <v>0</v>
      </c>
      <c r="AN48" s="87">
        <v>0</v>
      </c>
      <c r="AO48" s="87">
        <v>0</v>
      </c>
      <c r="AP48" s="87">
        <v>0</v>
      </c>
      <c r="AQ48" s="87">
        <v>0</v>
      </c>
      <c r="AR48" s="87">
        <v>0</v>
      </c>
      <c r="AS48" s="87">
        <v>0</v>
      </c>
      <c r="AT48" s="87">
        <v>0</v>
      </c>
      <c r="AU48" s="87">
        <v>0</v>
      </c>
      <c r="AV48" s="87">
        <v>0</v>
      </c>
      <c r="AW48" s="87">
        <v>0</v>
      </c>
      <c r="AX48" s="87">
        <v>20</v>
      </c>
      <c r="AY48" s="87">
        <v>20</v>
      </c>
      <c r="AZ48" s="87">
        <v>20</v>
      </c>
      <c r="BA48" s="87">
        <v>20</v>
      </c>
      <c r="BB48" s="87">
        <v>20</v>
      </c>
      <c r="BC48" s="87">
        <v>20</v>
      </c>
      <c r="BD48" s="87">
        <v>20</v>
      </c>
      <c r="BE48" s="87">
        <v>20</v>
      </c>
      <c r="BF48" s="87">
        <v>20</v>
      </c>
      <c r="BG48" s="87">
        <v>20</v>
      </c>
      <c r="BH48" s="87">
        <v>12</v>
      </c>
      <c r="BI48" s="87">
        <v>12</v>
      </c>
      <c r="BJ48" s="87">
        <v>12</v>
      </c>
      <c r="BK48" s="87">
        <v>12</v>
      </c>
      <c r="BL48" s="87">
        <v>12</v>
      </c>
      <c r="BM48" s="87">
        <v>12</v>
      </c>
      <c r="BN48" s="87">
        <v>12</v>
      </c>
      <c r="BO48" s="87">
        <v>12</v>
      </c>
      <c r="BP48" s="87">
        <v>12</v>
      </c>
      <c r="BQ48" s="87">
        <v>12</v>
      </c>
      <c r="BR48" s="87">
        <v>12</v>
      </c>
      <c r="BS48" s="87">
        <v>12</v>
      </c>
      <c r="BT48" s="87">
        <v>12</v>
      </c>
      <c r="BU48" s="87">
        <v>12</v>
      </c>
      <c r="BV48" s="87">
        <v>12</v>
      </c>
      <c r="BW48" s="87">
        <v>12</v>
      </c>
      <c r="BX48" s="91">
        <v>7</v>
      </c>
      <c r="BY48" s="18"/>
      <c r="BZ48" s="10"/>
      <c r="CA48" s="11"/>
      <c r="CB48" s="6"/>
      <c r="CC48" s="14"/>
      <c r="CD48" s="6"/>
      <c r="CE48" s="7">
        <v>1.9305555555555556</v>
      </c>
      <c r="CF48" s="7">
        <v>0</v>
      </c>
      <c r="CG48" s="7">
        <v>1</v>
      </c>
      <c r="CH48" s="7">
        <v>1</v>
      </c>
      <c r="CI48" s="92">
        <v>1</v>
      </c>
      <c r="CJ48" s="92">
        <v>1</v>
      </c>
      <c r="CK48" s="7">
        <v>30</v>
      </c>
      <c r="CL48" s="92" t="s">
        <v>109</v>
      </c>
      <c r="CM48" s="7">
        <v>20</v>
      </c>
      <c r="CN48" s="6"/>
      <c r="CO48" s="93">
        <v>2.2816402768493496</v>
      </c>
      <c r="CP48" s="93">
        <v>12.166666666666666</v>
      </c>
      <c r="CQ48" s="93">
        <v>0.18753207754926163</v>
      </c>
      <c r="CR48" s="94">
        <v>20</v>
      </c>
      <c r="CS48" s="6"/>
      <c r="CT48" s="7">
        <v>10</v>
      </c>
      <c r="CU48" s="6"/>
      <c r="CV48" s="94">
        <v>80</v>
      </c>
    </row>
    <row r="49" spans="2:100" ht="15.75" thickBot="1" x14ac:dyDescent="0.3">
      <c r="B49" s="48">
        <f ca="1">IF(C49="","",MAX(B$7:$C48)+1)</f>
        <v>59</v>
      </c>
      <c r="C49" s="87">
        <v>84569</v>
      </c>
      <c r="D49" s="88" t="s">
        <v>170</v>
      </c>
      <c r="E49" s="87" t="s">
        <v>107</v>
      </c>
      <c r="F49" s="87">
        <v>1</v>
      </c>
      <c r="G49" s="87" t="s">
        <v>108</v>
      </c>
      <c r="H49" s="87">
        <v>17250</v>
      </c>
      <c r="I49" s="87">
        <v>4</v>
      </c>
      <c r="J49" s="87">
        <v>1863000</v>
      </c>
      <c r="K49" s="87">
        <v>1</v>
      </c>
      <c r="L49" s="87">
        <v>750</v>
      </c>
      <c r="M49" s="87">
        <v>1500</v>
      </c>
      <c r="N49" s="87">
        <v>0</v>
      </c>
      <c r="O49" s="89">
        <v>0</v>
      </c>
      <c r="P49" s="89">
        <v>15000</v>
      </c>
      <c r="Q49" s="87">
        <v>0</v>
      </c>
      <c r="R49" s="90">
        <v>0</v>
      </c>
      <c r="S49" s="90">
        <v>0</v>
      </c>
      <c r="T49" s="90">
        <v>0</v>
      </c>
      <c r="U49" s="90">
        <v>0</v>
      </c>
      <c r="V49" s="90">
        <v>0</v>
      </c>
      <c r="W49" s="90">
        <v>0</v>
      </c>
      <c r="X49" s="90" t="s">
        <v>108</v>
      </c>
      <c r="Y49" s="90" t="s">
        <v>108</v>
      </c>
      <c r="Z49" s="90" t="s">
        <v>108</v>
      </c>
      <c r="AA49" s="90" t="s">
        <v>108</v>
      </c>
      <c r="AB49" s="90"/>
      <c r="AC49" s="87">
        <v>20</v>
      </c>
      <c r="AD49" s="87">
        <v>20</v>
      </c>
      <c r="AE49" s="87">
        <v>20</v>
      </c>
      <c r="AF49" s="87">
        <v>20</v>
      </c>
      <c r="AG49" s="87">
        <v>10</v>
      </c>
      <c r="AH49" s="87">
        <v>10</v>
      </c>
      <c r="AI49" s="87">
        <v>10</v>
      </c>
      <c r="AJ49" s="87">
        <v>10</v>
      </c>
      <c r="AK49" s="87">
        <v>10</v>
      </c>
      <c r="AL49" s="87">
        <v>10</v>
      </c>
      <c r="AM49" s="87">
        <v>10</v>
      </c>
      <c r="AN49" s="87">
        <v>10</v>
      </c>
      <c r="AO49" s="87">
        <v>10</v>
      </c>
      <c r="AP49" s="87">
        <v>10</v>
      </c>
      <c r="AQ49" s="87">
        <v>10</v>
      </c>
      <c r="AR49" s="87">
        <v>10</v>
      </c>
      <c r="AS49" s="87">
        <v>10</v>
      </c>
      <c r="AT49" s="87">
        <v>10</v>
      </c>
      <c r="AU49" s="87">
        <v>10</v>
      </c>
      <c r="AV49" s="87">
        <v>10</v>
      </c>
      <c r="AW49" s="87">
        <v>10</v>
      </c>
      <c r="AX49" s="87">
        <v>10</v>
      </c>
      <c r="AY49" s="87">
        <v>10</v>
      </c>
      <c r="AZ49" s="87">
        <v>10</v>
      </c>
      <c r="BA49" s="87">
        <v>10</v>
      </c>
      <c r="BB49" s="87">
        <v>10</v>
      </c>
      <c r="BC49" s="87">
        <v>10</v>
      </c>
      <c r="BD49" s="87">
        <v>10</v>
      </c>
      <c r="BE49" s="87">
        <v>10</v>
      </c>
      <c r="BF49" s="87">
        <v>10</v>
      </c>
      <c r="BG49" s="87">
        <v>9</v>
      </c>
      <c r="BH49" s="87">
        <v>9</v>
      </c>
      <c r="BI49" s="87">
        <v>9</v>
      </c>
      <c r="BJ49" s="87">
        <v>9</v>
      </c>
      <c r="BK49" s="87">
        <v>9</v>
      </c>
      <c r="BL49" s="87">
        <v>9</v>
      </c>
      <c r="BM49" s="87">
        <v>9</v>
      </c>
      <c r="BN49" s="87">
        <v>9</v>
      </c>
      <c r="BO49" s="87">
        <v>9</v>
      </c>
      <c r="BP49" s="87">
        <v>9</v>
      </c>
      <c r="BQ49" s="87">
        <v>9</v>
      </c>
      <c r="BR49" s="87">
        <v>9</v>
      </c>
      <c r="BS49" s="87">
        <v>9</v>
      </c>
      <c r="BT49" s="87">
        <v>9</v>
      </c>
      <c r="BU49" s="87">
        <v>9</v>
      </c>
      <c r="BV49" s="87">
        <v>9</v>
      </c>
      <c r="BW49" s="87">
        <v>9</v>
      </c>
      <c r="BX49" s="91">
        <v>9</v>
      </c>
      <c r="BY49" s="18"/>
      <c r="BZ49" s="10"/>
      <c r="CA49" s="11"/>
      <c r="CB49" s="6"/>
      <c r="CC49" s="14"/>
      <c r="CD49" s="6"/>
      <c r="CE49" s="7">
        <v>27</v>
      </c>
      <c r="CF49" s="7">
        <v>20</v>
      </c>
      <c r="CG49" s="7">
        <v>1</v>
      </c>
      <c r="CH49" s="7">
        <v>1</v>
      </c>
      <c r="CI49" s="92">
        <v>1</v>
      </c>
      <c r="CJ49" s="92">
        <v>1</v>
      </c>
      <c r="CK49" s="7">
        <v>30</v>
      </c>
      <c r="CL49" s="92" t="s">
        <v>109</v>
      </c>
      <c r="CM49" s="7">
        <v>20</v>
      </c>
      <c r="CN49" s="6"/>
      <c r="CO49" s="93">
        <v>0</v>
      </c>
      <c r="CP49" s="93">
        <v>9</v>
      </c>
      <c r="CQ49" s="93">
        <v>1</v>
      </c>
      <c r="CR49" s="94">
        <v>0</v>
      </c>
      <c r="CS49" s="6"/>
      <c r="CT49" s="7">
        <v>10</v>
      </c>
      <c r="CU49" s="6"/>
      <c r="CV49" s="94">
        <v>80</v>
      </c>
    </row>
    <row r="50" spans="2:100" ht="15.75" thickBot="1" x14ac:dyDescent="0.3">
      <c r="B50" s="48">
        <f ca="1">IF(C50="","",MAX(B$7:$C49)+1)</f>
        <v>61</v>
      </c>
      <c r="C50" s="87">
        <v>84612</v>
      </c>
      <c r="D50" s="88" t="s">
        <v>172</v>
      </c>
      <c r="E50" s="87" t="s">
        <v>107</v>
      </c>
      <c r="F50" s="87">
        <v>1</v>
      </c>
      <c r="G50" s="87" t="s">
        <v>108</v>
      </c>
      <c r="H50" s="87">
        <v>287500</v>
      </c>
      <c r="I50" s="87">
        <v>0</v>
      </c>
      <c r="J50" s="87">
        <v>13512500</v>
      </c>
      <c r="K50" s="87">
        <v>1</v>
      </c>
      <c r="L50" s="87">
        <v>12500</v>
      </c>
      <c r="M50" s="87">
        <v>25000</v>
      </c>
      <c r="N50" s="87">
        <v>0</v>
      </c>
      <c r="O50" s="89">
        <v>0</v>
      </c>
      <c r="P50" s="89">
        <v>250000</v>
      </c>
      <c r="Q50" s="87">
        <v>0</v>
      </c>
      <c r="R50" s="90">
        <v>0</v>
      </c>
      <c r="S50" s="90">
        <v>0</v>
      </c>
      <c r="T50" s="90">
        <v>0</v>
      </c>
      <c r="U50" s="90">
        <v>0</v>
      </c>
      <c r="V50" s="90">
        <v>0</v>
      </c>
      <c r="W50" s="90">
        <v>0</v>
      </c>
      <c r="X50" s="90" t="s">
        <v>108</v>
      </c>
      <c r="Y50" s="90" t="s">
        <v>108</v>
      </c>
      <c r="Z50" s="90" t="s">
        <v>108</v>
      </c>
      <c r="AA50" s="90" t="s">
        <v>108</v>
      </c>
      <c r="AB50" s="90"/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3</v>
      </c>
      <c r="AU50" s="87">
        <v>3</v>
      </c>
      <c r="AV50" s="87">
        <v>3</v>
      </c>
      <c r="AW50" s="87">
        <v>3</v>
      </c>
      <c r="AX50" s="87">
        <v>3</v>
      </c>
      <c r="AY50" s="87">
        <v>3</v>
      </c>
      <c r="AZ50" s="87">
        <v>3</v>
      </c>
      <c r="BA50" s="87">
        <v>3</v>
      </c>
      <c r="BB50" s="87">
        <v>3</v>
      </c>
      <c r="BC50" s="87">
        <v>2</v>
      </c>
      <c r="BD50" s="87">
        <v>2</v>
      </c>
      <c r="BE50" s="87">
        <v>2</v>
      </c>
      <c r="BF50" s="87">
        <v>2</v>
      </c>
      <c r="BG50" s="87">
        <v>4</v>
      </c>
      <c r="BH50" s="87">
        <v>4</v>
      </c>
      <c r="BI50" s="87">
        <v>4</v>
      </c>
      <c r="BJ50" s="87">
        <v>4</v>
      </c>
      <c r="BK50" s="87">
        <v>4</v>
      </c>
      <c r="BL50" s="87">
        <v>4</v>
      </c>
      <c r="BM50" s="87">
        <v>4</v>
      </c>
      <c r="BN50" s="87">
        <v>4</v>
      </c>
      <c r="BO50" s="87">
        <v>4</v>
      </c>
      <c r="BP50" s="87">
        <v>4</v>
      </c>
      <c r="BQ50" s="87">
        <v>4</v>
      </c>
      <c r="BR50" s="87">
        <v>4</v>
      </c>
      <c r="BS50" s="87">
        <v>4</v>
      </c>
      <c r="BT50" s="87">
        <v>4</v>
      </c>
      <c r="BU50" s="87">
        <v>4</v>
      </c>
      <c r="BV50" s="87">
        <v>4</v>
      </c>
      <c r="BW50" s="87">
        <v>4</v>
      </c>
      <c r="BX50" s="91">
        <v>3</v>
      </c>
      <c r="BY50" s="18"/>
      <c r="BZ50" s="10"/>
      <c r="CA50" s="11"/>
      <c r="CB50" s="6"/>
      <c r="CC50" s="14"/>
      <c r="CD50" s="6"/>
      <c r="CE50" s="7">
        <v>9.9999999999999995E-7</v>
      </c>
      <c r="CF50" s="7">
        <v>0</v>
      </c>
      <c r="CG50" s="7">
        <v>1</v>
      </c>
      <c r="CH50" s="7">
        <v>1</v>
      </c>
      <c r="CI50" s="92">
        <v>1</v>
      </c>
      <c r="CJ50" s="92">
        <v>1</v>
      </c>
      <c r="CK50" s="7">
        <v>30</v>
      </c>
      <c r="CL50" s="92" t="s">
        <v>109</v>
      </c>
      <c r="CM50" s="7">
        <v>20</v>
      </c>
      <c r="CN50" s="6"/>
      <c r="CO50" s="93">
        <v>0.23570226039551584</v>
      </c>
      <c r="CP50" s="93">
        <v>3.9444444444444446</v>
      </c>
      <c r="CQ50" s="93">
        <v>5.9755502635482884E-2</v>
      </c>
      <c r="CR50" s="94">
        <v>20</v>
      </c>
      <c r="CS50" s="6"/>
      <c r="CT50" s="7">
        <v>10</v>
      </c>
      <c r="CU50" s="6"/>
      <c r="CV50" s="94">
        <v>80</v>
      </c>
    </row>
    <row r="51" spans="2:100" ht="15.75" thickBot="1" x14ac:dyDescent="0.3">
      <c r="B51" s="48">
        <f ca="1">IF(C51="","",MAX(B$7:$C50)+1)</f>
        <v>62</v>
      </c>
      <c r="C51" s="87">
        <v>84604</v>
      </c>
      <c r="D51" s="88" t="s">
        <v>173</v>
      </c>
      <c r="E51" s="87" t="s">
        <v>107</v>
      </c>
      <c r="F51" s="87">
        <v>1</v>
      </c>
      <c r="G51" s="87" t="s">
        <v>108</v>
      </c>
      <c r="H51" s="87">
        <v>2875</v>
      </c>
      <c r="I51" s="87">
        <v>0</v>
      </c>
      <c r="J51" s="87">
        <v>9257500</v>
      </c>
      <c r="K51" s="87">
        <v>1</v>
      </c>
      <c r="L51" s="87">
        <v>125</v>
      </c>
      <c r="M51" s="87">
        <v>250</v>
      </c>
      <c r="N51" s="87">
        <v>0</v>
      </c>
      <c r="O51" s="89">
        <v>0</v>
      </c>
      <c r="P51" s="89">
        <v>2500</v>
      </c>
      <c r="Q51" s="87">
        <v>0</v>
      </c>
      <c r="R51" s="90">
        <v>0</v>
      </c>
      <c r="S51" s="90">
        <v>0</v>
      </c>
      <c r="T51" s="90">
        <v>0</v>
      </c>
      <c r="U51" s="90">
        <v>0</v>
      </c>
      <c r="V51" s="90">
        <v>0</v>
      </c>
      <c r="W51" s="90">
        <v>0</v>
      </c>
      <c r="X51" s="90" t="s">
        <v>108</v>
      </c>
      <c r="Y51" s="90" t="s">
        <v>108</v>
      </c>
      <c r="Z51" s="90" t="s">
        <v>108</v>
      </c>
      <c r="AA51" s="90" t="s">
        <v>108</v>
      </c>
      <c r="AB51" s="90"/>
      <c r="AC51" s="87">
        <v>100</v>
      </c>
      <c r="AD51" s="87">
        <v>100</v>
      </c>
      <c r="AE51" s="87">
        <v>100</v>
      </c>
      <c r="AF51" s="87">
        <v>100</v>
      </c>
      <c r="AG51" s="87">
        <v>100</v>
      </c>
      <c r="AH51" s="87">
        <v>100</v>
      </c>
      <c r="AI51" s="87">
        <v>100</v>
      </c>
      <c r="AJ51" s="87">
        <v>100</v>
      </c>
      <c r="AK51" s="87">
        <v>100</v>
      </c>
      <c r="AL51" s="87">
        <v>100</v>
      </c>
      <c r="AM51" s="87">
        <v>90</v>
      </c>
      <c r="AN51" s="87">
        <v>90</v>
      </c>
      <c r="AO51" s="87">
        <v>90</v>
      </c>
      <c r="AP51" s="87">
        <v>90</v>
      </c>
      <c r="AQ51" s="87">
        <v>90</v>
      </c>
      <c r="AR51" s="87">
        <v>80</v>
      </c>
      <c r="AS51" s="87">
        <v>80</v>
      </c>
      <c r="AT51" s="87">
        <v>70</v>
      </c>
      <c r="AU51" s="87">
        <v>70</v>
      </c>
      <c r="AV51" s="87">
        <v>67</v>
      </c>
      <c r="AW51" s="87">
        <v>36</v>
      </c>
      <c r="AX51" s="87">
        <v>36</v>
      </c>
      <c r="AY51" s="87">
        <v>26</v>
      </c>
      <c r="AZ51" s="87">
        <v>26</v>
      </c>
      <c r="BA51" s="87">
        <v>26</v>
      </c>
      <c r="BB51" s="87">
        <v>26</v>
      </c>
      <c r="BC51" s="87">
        <v>26</v>
      </c>
      <c r="BD51" s="87">
        <v>6</v>
      </c>
      <c r="BE51" s="87">
        <v>6</v>
      </c>
      <c r="BF51" s="87">
        <v>6</v>
      </c>
      <c r="BG51" s="87">
        <v>0</v>
      </c>
      <c r="BH51" s="87">
        <v>0</v>
      </c>
      <c r="BI51" s="87">
        <v>0</v>
      </c>
      <c r="BJ51" s="87">
        <v>300</v>
      </c>
      <c r="BK51" s="87">
        <v>270</v>
      </c>
      <c r="BL51" s="87">
        <v>270</v>
      </c>
      <c r="BM51" s="87">
        <v>270</v>
      </c>
      <c r="BN51" s="87">
        <v>270</v>
      </c>
      <c r="BO51" s="87">
        <v>270</v>
      </c>
      <c r="BP51" s="87">
        <v>270</v>
      </c>
      <c r="BQ51" s="87">
        <v>270</v>
      </c>
      <c r="BR51" s="87">
        <v>270</v>
      </c>
      <c r="BS51" s="87">
        <v>270</v>
      </c>
      <c r="BT51" s="87">
        <v>270</v>
      </c>
      <c r="BU51" s="87">
        <v>270</v>
      </c>
      <c r="BV51" s="87">
        <v>270</v>
      </c>
      <c r="BW51" s="87">
        <v>260</v>
      </c>
      <c r="BX51" s="91">
        <v>260</v>
      </c>
      <c r="BY51" s="18"/>
      <c r="BZ51" s="10"/>
      <c r="CA51" s="11"/>
      <c r="CB51" s="6"/>
      <c r="CC51" s="14"/>
      <c r="CD51" s="6"/>
      <c r="CE51" s="7">
        <v>9.9999999999999995E-7</v>
      </c>
      <c r="CF51" s="7">
        <v>0</v>
      </c>
      <c r="CG51" s="7">
        <v>1</v>
      </c>
      <c r="CH51" s="7">
        <v>1</v>
      </c>
      <c r="CI51" s="92">
        <v>1</v>
      </c>
      <c r="CJ51" s="92">
        <v>1</v>
      </c>
      <c r="CK51" s="7">
        <v>30</v>
      </c>
      <c r="CL51" s="92" t="s">
        <v>109</v>
      </c>
      <c r="CM51" s="7">
        <v>20</v>
      </c>
      <c r="CN51" s="6"/>
      <c r="CO51" s="93">
        <v>104.10527602735621</v>
      </c>
      <c r="CP51" s="93">
        <v>225.55555555555554</v>
      </c>
      <c r="CQ51" s="93">
        <v>0.46155048485034778</v>
      </c>
      <c r="CR51" s="94">
        <v>20</v>
      </c>
      <c r="CS51" s="6"/>
      <c r="CT51" s="7">
        <v>10</v>
      </c>
      <c r="CU51" s="6"/>
      <c r="CV51" s="94">
        <v>80</v>
      </c>
    </row>
    <row r="52" spans="2:100" ht="15.75" thickBot="1" x14ac:dyDescent="0.3">
      <c r="B52" s="48">
        <f ca="1">IF(C52="","",MAX(B$7:$C51)+1)</f>
        <v>63</v>
      </c>
      <c r="C52" s="87">
        <v>4702</v>
      </c>
      <c r="D52" s="88" t="s">
        <v>174</v>
      </c>
      <c r="E52" s="87" t="s">
        <v>107</v>
      </c>
      <c r="F52" s="87">
        <v>1</v>
      </c>
      <c r="G52" s="87" t="s">
        <v>108</v>
      </c>
      <c r="H52" s="87">
        <v>57499.999999999993</v>
      </c>
      <c r="I52" s="87">
        <v>0</v>
      </c>
      <c r="J52" s="87">
        <v>5749999.9999999991</v>
      </c>
      <c r="K52" s="87">
        <v>1</v>
      </c>
      <c r="L52" s="87">
        <v>2500</v>
      </c>
      <c r="M52" s="87">
        <v>5000</v>
      </c>
      <c r="N52" s="87">
        <v>0</v>
      </c>
      <c r="O52" s="89">
        <v>0</v>
      </c>
      <c r="P52" s="89">
        <v>50000</v>
      </c>
      <c r="Q52" s="87">
        <v>0</v>
      </c>
      <c r="R52" s="90">
        <v>0</v>
      </c>
      <c r="S52" s="90">
        <v>0</v>
      </c>
      <c r="T52" s="90">
        <v>0</v>
      </c>
      <c r="U52" s="90">
        <v>0</v>
      </c>
      <c r="V52" s="90">
        <v>0</v>
      </c>
      <c r="W52" s="90">
        <v>0</v>
      </c>
      <c r="X52" s="90" t="s">
        <v>108</v>
      </c>
      <c r="Y52" s="90" t="s">
        <v>108</v>
      </c>
      <c r="Z52" s="90" t="s">
        <v>108</v>
      </c>
      <c r="AA52" s="90" t="s">
        <v>108</v>
      </c>
      <c r="AB52" s="90"/>
      <c r="AC52" s="87">
        <v>3</v>
      </c>
      <c r="AD52" s="87">
        <v>3</v>
      </c>
      <c r="AE52" s="87">
        <v>3</v>
      </c>
      <c r="AF52" s="87">
        <v>3</v>
      </c>
      <c r="AG52" s="87">
        <v>2</v>
      </c>
      <c r="AH52" s="87">
        <v>2</v>
      </c>
      <c r="AI52" s="87">
        <v>2</v>
      </c>
      <c r="AJ52" s="87">
        <v>2</v>
      </c>
      <c r="AK52" s="87">
        <v>2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10</v>
      </c>
      <c r="BH52" s="87">
        <v>10</v>
      </c>
      <c r="BI52" s="87">
        <v>10</v>
      </c>
      <c r="BJ52" s="87">
        <v>10</v>
      </c>
      <c r="BK52" s="87">
        <v>10</v>
      </c>
      <c r="BL52" s="87">
        <v>10</v>
      </c>
      <c r="BM52" s="87">
        <v>10</v>
      </c>
      <c r="BN52" s="87">
        <v>10</v>
      </c>
      <c r="BO52" s="87">
        <v>10</v>
      </c>
      <c r="BP52" s="87">
        <v>10</v>
      </c>
      <c r="BQ52" s="87">
        <v>10</v>
      </c>
      <c r="BR52" s="87">
        <v>10</v>
      </c>
      <c r="BS52" s="87">
        <v>10</v>
      </c>
      <c r="BT52" s="87">
        <v>6</v>
      </c>
      <c r="BU52" s="87">
        <v>6</v>
      </c>
      <c r="BV52" s="87">
        <v>6</v>
      </c>
      <c r="BW52" s="87">
        <v>6</v>
      </c>
      <c r="BX52" s="91">
        <v>6</v>
      </c>
      <c r="BY52" s="18"/>
      <c r="BZ52" s="10"/>
      <c r="CA52" s="11"/>
      <c r="CB52" s="6"/>
      <c r="CC52" s="14"/>
      <c r="CD52" s="6"/>
      <c r="CE52" s="7">
        <v>9.9999999999999995E-7</v>
      </c>
      <c r="CF52" s="7">
        <v>0</v>
      </c>
      <c r="CG52" s="7">
        <v>1</v>
      </c>
      <c r="CH52" s="7">
        <v>1</v>
      </c>
      <c r="CI52" s="92">
        <v>1</v>
      </c>
      <c r="CJ52" s="92">
        <v>1</v>
      </c>
      <c r="CK52" s="7">
        <v>30</v>
      </c>
      <c r="CL52" s="92" t="s">
        <v>109</v>
      </c>
      <c r="CM52" s="7">
        <v>20</v>
      </c>
      <c r="CN52" s="6"/>
      <c r="CO52" s="93">
        <v>1.8435543958499081</v>
      </c>
      <c r="CP52" s="93">
        <v>8.8888888888888893</v>
      </c>
      <c r="CQ52" s="93">
        <v>0.20739986953311465</v>
      </c>
      <c r="CR52" s="94">
        <v>20</v>
      </c>
      <c r="CS52" s="6"/>
      <c r="CT52" s="7">
        <v>10</v>
      </c>
      <c r="CU52" s="6"/>
      <c r="CV52" s="94">
        <v>80</v>
      </c>
    </row>
    <row r="53" spans="2:100" ht="15.75" thickBot="1" x14ac:dyDescent="0.3">
      <c r="B53" s="48">
        <f ca="1">IF(C53="","",MAX(B$7:$C52)+1)</f>
        <v>64</v>
      </c>
      <c r="C53" s="87">
        <v>87196</v>
      </c>
      <c r="D53" s="88" t="s">
        <v>175</v>
      </c>
      <c r="E53" s="87" t="s">
        <v>107</v>
      </c>
      <c r="F53" s="87">
        <v>1</v>
      </c>
      <c r="G53" s="87" t="s">
        <v>108</v>
      </c>
      <c r="H53" s="87">
        <v>11500</v>
      </c>
      <c r="I53" s="87">
        <v>12</v>
      </c>
      <c r="J53" s="87">
        <v>1357000</v>
      </c>
      <c r="K53" s="87">
        <v>1</v>
      </c>
      <c r="L53" s="87">
        <v>500</v>
      </c>
      <c r="M53" s="87">
        <v>1000</v>
      </c>
      <c r="N53" s="87">
        <v>0</v>
      </c>
      <c r="O53" s="89">
        <v>0</v>
      </c>
      <c r="P53" s="89">
        <v>10000</v>
      </c>
      <c r="Q53" s="87">
        <v>0</v>
      </c>
      <c r="R53" s="90">
        <v>0</v>
      </c>
      <c r="S53" s="90">
        <v>0</v>
      </c>
      <c r="T53" s="90">
        <v>0</v>
      </c>
      <c r="U53" s="90">
        <v>0</v>
      </c>
      <c r="V53" s="90">
        <v>0</v>
      </c>
      <c r="W53" s="90">
        <v>0</v>
      </c>
      <c r="X53" s="90" t="s">
        <v>108</v>
      </c>
      <c r="Y53" s="90" t="s">
        <v>108</v>
      </c>
      <c r="Z53" s="90" t="s">
        <v>108</v>
      </c>
      <c r="AA53" s="90" t="s">
        <v>108</v>
      </c>
      <c r="AB53" s="90"/>
      <c r="AC53" s="87">
        <v>0</v>
      </c>
      <c r="AD53" s="87">
        <v>0</v>
      </c>
      <c r="AE53" s="87">
        <v>0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0</v>
      </c>
      <c r="AM53" s="87">
        <v>0</v>
      </c>
      <c r="AN53" s="87">
        <v>0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20</v>
      </c>
      <c r="AU53" s="87">
        <v>20</v>
      </c>
      <c r="AV53" s="87">
        <v>20</v>
      </c>
      <c r="AW53" s="87">
        <v>15</v>
      </c>
      <c r="AX53" s="87">
        <v>15</v>
      </c>
      <c r="AY53" s="87">
        <v>15</v>
      </c>
      <c r="AZ53" s="87">
        <v>15</v>
      </c>
      <c r="BA53" s="87">
        <v>15</v>
      </c>
      <c r="BB53" s="87">
        <v>15</v>
      </c>
      <c r="BC53" s="87">
        <v>15</v>
      </c>
      <c r="BD53" s="87">
        <v>10</v>
      </c>
      <c r="BE53" s="87">
        <v>10</v>
      </c>
      <c r="BF53" s="87">
        <v>10</v>
      </c>
      <c r="BG53" s="87">
        <v>10</v>
      </c>
      <c r="BH53" s="87">
        <v>10</v>
      </c>
      <c r="BI53" s="87">
        <v>10</v>
      </c>
      <c r="BJ53" s="87">
        <v>10</v>
      </c>
      <c r="BK53" s="87">
        <v>10</v>
      </c>
      <c r="BL53" s="87">
        <v>10</v>
      </c>
      <c r="BM53" s="87">
        <v>10</v>
      </c>
      <c r="BN53" s="87">
        <v>10</v>
      </c>
      <c r="BO53" s="87">
        <v>10</v>
      </c>
      <c r="BP53" s="87">
        <v>10</v>
      </c>
      <c r="BQ53" s="87">
        <v>10</v>
      </c>
      <c r="BR53" s="87">
        <v>10</v>
      </c>
      <c r="BS53" s="87">
        <v>10</v>
      </c>
      <c r="BT53" s="87">
        <v>10</v>
      </c>
      <c r="BU53" s="87">
        <v>10</v>
      </c>
      <c r="BV53" s="87">
        <v>10</v>
      </c>
      <c r="BW53" s="87">
        <v>10</v>
      </c>
      <c r="BX53" s="91">
        <v>8</v>
      </c>
      <c r="BY53" s="18"/>
      <c r="BZ53" s="10"/>
      <c r="CA53" s="11"/>
      <c r="CB53" s="6"/>
      <c r="CC53" s="14"/>
      <c r="CD53" s="6"/>
      <c r="CE53" s="7">
        <v>9.8333333333333339</v>
      </c>
      <c r="CF53" s="7">
        <v>0</v>
      </c>
      <c r="CG53" s="7">
        <v>1</v>
      </c>
      <c r="CH53" s="7">
        <v>1</v>
      </c>
      <c r="CI53" s="92">
        <v>1</v>
      </c>
      <c r="CJ53" s="92">
        <v>1</v>
      </c>
      <c r="CK53" s="7">
        <v>30</v>
      </c>
      <c r="CL53" s="92" t="s">
        <v>109</v>
      </c>
      <c r="CM53" s="7">
        <v>20</v>
      </c>
      <c r="CN53" s="6"/>
      <c r="CO53" s="93">
        <v>0.47140452079103168</v>
      </c>
      <c r="CP53" s="93">
        <v>9.8888888888888893</v>
      </c>
      <c r="CQ53" s="93">
        <v>4.7670120079991968E-2</v>
      </c>
      <c r="CR53" s="94">
        <v>20</v>
      </c>
      <c r="CS53" s="6"/>
      <c r="CT53" s="7">
        <v>10</v>
      </c>
      <c r="CU53" s="6"/>
      <c r="CV53" s="94">
        <v>80</v>
      </c>
    </row>
    <row r="54" spans="2:100" ht="15.75" thickBot="1" x14ac:dyDescent="0.3">
      <c r="B54" s="48">
        <f ca="1">IF(C54="","",MAX(B$7:$C53)+1)</f>
        <v>65</v>
      </c>
      <c r="C54" s="87">
        <v>6839</v>
      </c>
      <c r="D54" s="88" t="s">
        <v>176</v>
      </c>
      <c r="E54" s="87" t="s">
        <v>107</v>
      </c>
      <c r="F54" s="87">
        <v>1</v>
      </c>
      <c r="G54" s="87" t="s">
        <v>108</v>
      </c>
      <c r="H54" s="87">
        <v>46000</v>
      </c>
      <c r="I54" s="87">
        <v>0</v>
      </c>
      <c r="J54" s="87">
        <v>966000</v>
      </c>
      <c r="K54" s="87">
        <v>1</v>
      </c>
      <c r="L54" s="87">
        <v>2000</v>
      </c>
      <c r="M54" s="87">
        <v>4000</v>
      </c>
      <c r="N54" s="87">
        <v>0</v>
      </c>
      <c r="O54" s="89">
        <v>0</v>
      </c>
      <c r="P54" s="89">
        <v>40000</v>
      </c>
      <c r="Q54" s="87">
        <v>0</v>
      </c>
      <c r="R54" s="90">
        <v>0</v>
      </c>
      <c r="S54" s="90">
        <v>0</v>
      </c>
      <c r="T54" s="90">
        <v>0</v>
      </c>
      <c r="U54" s="90">
        <v>0</v>
      </c>
      <c r="V54" s="90">
        <v>0</v>
      </c>
      <c r="W54" s="90">
        <v>0</v>
      </c>
      <c r="X54" s="90" t="s">
        <v>108</v>
      </c>
      <c r="Y54" s="90" t="s">
        <v>108</v>
      </c>
      <c r="Z54" s="90" t="s">
        <v>108</v>
      </c>
      <c r="AA54" s="90" t="s">
        <v>108</v>
      </c>
      <c r="AB54" s="90"/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2</v>
      </c>
      <c r="BH54" s="87">
        <v>2</v>
      </c>
      <c r="BI54" s="87">
        <v>2</v>
      </c>
      <c r="BJ54" s="87">
        <v>2</v>
      </c>
      <c r="BK54" s="87">
        <v>2</v>
      </c>
      <c r="BL54" s="87">
        <v>2</v>
      </c>
      <c r="BM54" s="87">
        <v>2</v>
      </c>
      <c r="BN54" s="87">
        <v>2</v>
      </c>
      <c r="BO54" s="87">
        <v>2</v>
      </c>
      <c r="BP54" s="87">
        <v>2</v>
      </c>
      <c r="BQ54" s="87">
        <v>2</v>
      </c>
      <c r="BR54" s="87">
        <v>2</v>
      </c>
      <c r="BS54" s="87">
        <v>2</v>
      </c>
      <c r="BT54" s="87">
        <v>2</v>
      </c>
      <c r="BU54" s="87">
        <v>2</v>
      </c>
      <c r="BV54" s="87">
        <v>1</v>
      </c>
      <c r="BW54" s="87">
        <v>1</v>
      </c>
      <c r="BX54" s="91">
        <v>1</v>
      </c>
      <c r="BY54" s="18"/>
      <c r="BZ54" s="10"/>
      <c r="CA54" s="11"/>
      <c r="CB54" s="6"/>
      <c r="CC54" s="14"/>
      <c r="CD54" s="6"/>
      <c r="CE54" s="7">
        <v>9.9999999999999995E-7</v>
      </c>
      <c r="CF54" s="7">
        <v>0</v>
      </c>
      <c r="CG54" s="7">
        <v>1</v>
      </c>
      <c r="CH54" s="7">
        <v>1</v>
      </c>
      <c r="CI54" s="92">
        <v>1</v>
      </c>
      <c r="CJ54" s="92">
        <v>1</v>
      </c>
      <c r="CK54" s="7">
        <v>30</v>
      </c>
      <c r="CL54" s="92" t="s">
        <v>109</v>
      </c>
      <c r="CM54" s="7">
        <v>20</v>
      </c>
      <c r="CN54" s="6"/>
      <c r="CO54" s="93">
        <v>0.38348249442368521</v>
      </c>
      <c r="CP54" s="93">
        <v>1.8333333333333333</v>
      </c>
      <c r="CQ54" s="93">
        <v>0.20917226968564648</v>
      </c>
      <c r="CR54" s="94">
        <v>20</v>
      </c>
      <c r="CS54" s="6"/>
      <c r="CT54" s="7">
        <v>10</v>
      </c>
      <c r="CU54" s="6"/>
      <c r="CV54" s="94">
        <v>80</v>
      </c>
    </row>
    <row r="55" spans="2:100" ht="15.75" thickBot="1" x14ac:dyDescent="0.3">
      <c r="B55" s="48">
        <f ca="1">IF(C55="","",MAX(B$7:$C54)+1)</f>
        <v>67</v>
      </c>
      <c r="C55" s="87">
        <v>1964</v>
      </c>
      <c r="D55" s="88" t="s">
        <v>178</v>
      </c>
      <c r="E55" s="87" t="s">
        <v>107</v>
      </c>
      <c r="F55" s="87">
        <v>1</v>
      </c>
      <c r="G55" s="87" t="s">
        <v>108</v>
      </c>
      <c r="H55" s="87">
        <v>6014.4999999999991</v>
      </c>
      <c r="I55" s="87">
        <v>100</v>
      </c>
      <c r="J55" s="87">
        <v>5834064.9999999991</v>
      </c>
      <c r="K55" s="87">
        <v>1</v>
      </c>
      <c r="L55" s="87">
        <v>261.5</v>
      </c>
      <c r="M55" s="87">
        <v>523</v>
      </c>
      <c r="N55" s="87">
        <v>0</v>
      </c>
      <c r="O55" s="89">
        <v>0</v>
      </c>
      <c r="P55" s="89">
        <v>5230</v>
      </c>
      <c r="Q55" s="87">
        <v>0</v>
      </c>
      <c r="R55" s="90">
        <v>0</v>
      </c>
      <c r="S55" s="90">
        <v>0</v>
      </c>
      <c r="T55" s="90">
        <v>0</v>
      </c>
      <c r="U55" s="90">
        <v>0</v>
      </c>
      <c r="V55" s="90">
        <v>0</v>
      </c>
      <c r="W55" s="90">
        <v>0</v>
      </c>
      <c r="X55" s="90" t="s">
        <v>108</v>
      </c>
      <c r="Y55" s="90" t="s">
        <v>108</v>
      </c>
      <c r="Z55" s="90" t="s">
        <v>108</v>
      </c>
      <c r="AA55" s="90" t="s">
        <v>108</v>
      </c>
      <c r="AB55" s="90"/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</v>
      </c>
      <c r="BF55" s="87">
        <v>0</v>
      </c>
      <c r="BG55" s="87">
        <v>100</v>
      </c>
      <c r="BH55" s="87">
        <v>100</v>
      </c>
      <c r="BI55" s="87">
        <v>100</v>
      </c>
      <c r="BJ55" s="87">
        <v>100</v>
      </c>
      <c r="BK55" s="87">
        <v>100</v>
      </c>
      <c r="BL55" s="87">
        <v>100</v>
      </c>
      <c r="BM55" s="87">
        <v>100</v>
      </c>
      <c r="BN55" s="87">
        <v>100</v>
      </c>
      <c r="BO55" s="87">
        <v>100</v>
      </c>
      <c r="BP55" s="87">
        <v>90</v>
      </c>
      <c r="BQ55" s="87">
        <v>90</v>
      </c>
      <c r="BR55" s="87">
        <v>90</v>
      </c>
      <c r="BS55" s="87">
        <v>90</v>
      </c>
      <c r="BT55" s="87">
        <v>70</v>
      </c>
      <c r="BU55" s="87">
        <v>70</v>
      </c>
      <c r="BV55" s="87">
        <v>70</v>
      </c>
      <c r="BW55" s="87">
        <v>50</v>
      </c>
      <c r="BX55" s="91">
        <v>50</v>
      </c>
      <c r="BY55" s="18"/>
      <c r="BZ55" s="10"/>
      <c r="CA55" s="11"/>
      <c r="CB55" s="6"/>
      <c r="CC55" s="14"/>
      <c r="CD55" s="6"/>
      <c r="CE55" s="7">
        <v>9.7000000000000011</v>
      </c>
      <c r="CF55" s="7">
        <v>0</v>
      </c>
      <c r="CG55" s="7">
        <v>1</v>
      </c>
      <c r="CH55" s="7">
        <v>1</v>
      </c>
      <c r="CI55" s="92">
        <v>1</v>
      </c>
      <c r="CJ55" s="92">
        <v>1</v>
      </c>
      <c r="CK55" s="7">
        <v>30</v>
      </c>
      <c r="CL55" s="92" t="s">
        <v>109</v>
      </c>
      <c r="CM55" s="7">
        <v>20</v>
      </c>
      <c r="CN55" s="6"/>
      <c r="CO55" s="93">
        <v>17.423971167384053</v>
      </c>
      <c r="CP55" s="93">
        <v>87.222222222222229</v>
      </c>
      <c r="CQ55" s="93">
        <v>0.19976527453051779</v>
      </c>
      <c r="CR55" s="94">
        <v>20</v>
      </c>
      <c r="CS55" s="6"/>
      <c r="CT55" s="7">
        <v>10</v>
      </c>
      <c r="CU55" s="6"/>
      <c r="CV55" s="94">
        <v>80</v>
      </c>
    </row>
    <row r="56" spans="2:100" ht="15.75" thickBot="1" x14ac:dyDescent="0.3">
      <c r="B56" s="48">
        <f ca="1">IF(C56="","",MAX(B$7:$C55)+1)</f>
        <v>68</v>
      </c>
      <c r="C56" s="87">
        <v>1970</v>
      </c>
      <c r="D56" s="88" t="s">
        <v>179</v>
      </c>
      <c r="E56" s="87" t="s">
        <v>107</v>
      </c>
      <c r="F56" s="87">
        <v>1</v>
      </c>
      <c r="G56" s="87" t="s">
        <v>108</v>
      </c>
      <c r="H56" s="87">
        <v>18400</v>
      </c>
      <c r="I56" s="87">
        <v>20</v>
      </c>
      <c r="J56" s="87">
        <v>4158400</v>
      </c>
      <c r="K56" s="87">
        <v>1</v>
      </c>
      <c r="L56" s="87">
        <v>800</v>
      </c>
      <c r="M56" s="87">
        <v>1600</v>
      </c>
      <c r="N56" s="87">
        <v>0</v>
      </c>
      <c r="O56" s="89">
        <v>0</v>
      </c>
      <c r="P56" s="89">
        <v>16000</v>
      </c>
      <c r="Q56" s="87">
        <v>0</v>
      </c>
      <c r="R56" s="90">
        <v>0</v>
      </c>
      <c r="S56" s="90">
        <v>0</v>
      </c>
      <c r="T56" s="90">
        <v>0</v>
      </c>
      <c r="U56" s="90">
        <v>0</v>
      </c>
      <c r="V56" s="90">
        <v>0</v>
      </c>
      <c r="W56" s="90">
        <v>0</v>
      </c>
      <c r="X56" s="90" t="s">
        <v>108</v>
      </c>
      <c r="Y56" s="90" t="s">
        <v>108</v>
      </c>
      <c r="Z56" s="90" t="s">
        <v>108</v>
      </c>
      <c r="AA56" s="90" t="s">
        <v>108</v>
      </c>
      <c r="AB56" s="90"/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20</v>
      </c>
      <c r="AX56" s="87">
        <v>20</v>
      </c>
      <c r="AY56" s="87">
        <v>20</v>
      </c>
      <c r="AZ56" s="87">
        <v>20</v>
      </c>
      <c r="BA56" s="87">
        <v>20</v>
      </c>
      <c r="BB56" s="87">
        <v>20</v>
      </c>
      <c r="BC56" s="87">
        <v>20</v>
      </c>
      <c r="BD56" s="87">
        <v>20</v>
      </c>
      <c r="BE56" s="87">
        <v>20</v>
      </c>
      <c r="BF56" s="87">
        <v>20</v>
      </c>
      <c r="BG56" s="87">
        <v>20</v>
      </c>
      <c r="BH56" s="87">
        <v>20</v>
      </c>
      <c r="BI56" s="87">
        <v>20</v>
      </c>
      <c r="BJ56" s="87">
        <v>20</v>
      </c>
      <c r="BK56" s="87">
        <v>20</v>
      </c>
      <c r="BL56" s="87">
        <v>20</v>
      </c>
      <c r="BM56" s="87">
        <v>20</v>
      </c>
      <c r="BN56" s="87">
        <v>20</v>
      </c>
      <c r="BO56" s="87">
        <v>20</v>
      </c>
      <c r="BP56" s="87">
        <v>20</v>
      </c>
      <c r="BQ56" s="87">
        <v>20</v>
      </c>
      <c r="BR56" s="87">
        <v>20</v>
      </c>
      <c r="BS56" s="87">
        <v>20</v>
      </c>
      <c r="BT56" s="87">
        <v>20</v>
      </c>
      <c r="BU56" s="87">
        <v>20</v>
      </c>
      <c r="BV56" s="87">
        <v>20</v>
      </c>
      <c r="BW56" s="87">
        <v>13</v>
      </c>
      <c r="BX56" s="91">
        <v>13</v>
      </c>
      <c r="BY56" s="18"/>
      <c r="BZ56" s="10"/>
      <c r="CA56" s="11"/>
      <c r="CB56" s="6"/>
      <c r="CC56" s="14"/>
      <c r="CD56" s="6"/>
      <c r="CE56" s="7">
        <v>11.3</v>
      </c>
      <c r="CF56" s="7">
        <v>0</v>
      </c>
      <c r="CG56" s="7">
        <v>1</v>
      </c>
      <c r="CH56" s="7">
        <v>1</v>
      </c>
      <c r="CI56" s="92">
        <v>1</v>
      </c>
      <c r="CJ56" s="92">
        <v>1</v>
      </c>
      <c r="CK56" s="7">
        <v>30</v>
      </c>
      <c r="CL56" s="92" t="s">
        <v>109</v>
      </c>
      <c r="CM56" s="7">
        <v>20</v>
      </c>
      <c r="CN56" s="6"/>
      <c r="CO56" s="93">
        <v>2.2636658336724436</v>
      </c>
      <c r="CP56" s="93">
        <v>19.222222222222221</v>
      </c>
      <c r="CQ56" s="93">
        <v>0.11776296244538724</v>
      </c>
      <c r="CR56" s="94">
        <v>20</v>
      </c>
      <c r="CS56" s="6"/>
      <c r="CT56" s="7">
        <v>10</v>
      </c>
      <c r="CU56" s="6"/>
      <c r="CV56" s="94">
        <v>80</v>
      </c>
    </row>
    <row r="57" spans="2:100" ht="15.75" thickBot="1" x14ac:dyDescent="0.3">
      <c r="B57" s="48">
        <f ca="1">IF(C57="","",MAX(B$7:$C56)+1)</f>
        <v>70</v>
      </c>
      <c r="C57" s="87">
        <v>84531</v>
      </c>
      <c r="D57" s="88" t="s">
        <v>181</v>
      </c>
      <c r="E57" s="87" t="s">
        <v>107</v>
      </c>
      <c r="F57" s="87">
        <v>1</v>
      </c>
      <c r="G57" s="87" t="s">
        <v>108</v>
      </c>
      <c r="H57" s="87">
        <v>28749.999999999996</v>
      </c>
      <c r="I57" s="87">
        <v>3</v>
      </c>
      <c r="J57" s="87">
        <v>4484999.9999999991</v>
      </c>
      <c r="K57" s="87">
        <v>1</v>
      </c>
      <c r="L57" s="87">
        <v>1250</v>
      </c>
      <c r="M57" s="87">
        <v>2500</v>
      </c>
      <c r="N57" s="87">
        <v>0</v>
      </c>
      <c r="O57" s="89">
        <v>0</v>
      </c>
      <c r="P57" s="89">
        <v>25000</v>
      </c>
      <c r="Q57" s="87">
        <v>0</v>
      </c>
      <c r="R57" s="90">
        <v>0</v>
      </c>
      <c r="S57" s="90">
        <v>0</v>
      </c>
      <c r="T57" s="90">
        <v>0</v>
      </c>
      <c r="U57" s="90">
        <v>0</v>
      </c>
      <c r="V57" s="90">
        <v>0</v>
      </c>
      <c r="W57" s="90">
        <v>0</v>
      </c>
      <c r="X57" s="90" t="s">
        <v>108</v>
      </c>
      <c r="Y57" s="90" t="s">
        <v>108</v>
      </c>
      <c r="Z57" s="90" t="s">
        <v>108</v>
      </c>
      <c r="AA57" s="90" t="s">
        <v>108</v>
      </c>
      <c r="AB57" s="90"/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20</v>
      </c>
      <c r="AS57" s="87">
        <v>20</v>
      </c>
      <c r="AT57" s="87">
        <v>20</v>
      </c>
      <c r="AU57" s="87">
        <v>20</v>
      </c>
      <c r="AV57" s="87">
        <v>18</v>
      </c>
      <c r="AW57" s="87">
        <v>13</v>
      </c>
      <c r="AX57" s="87">
        <v>13</v>
      </c>
      <c r="AY57" s="87">
        <v>13</v>
      </c>
      <c r="AZ57" s="87">
        <v>13</v>
      </c>
      <c r="BA57" s="87">
        <v>13</v>
      </c>
      <c r="BB57" s="87">
        <v>13</v>
      </c>
      <c r="BC57" s="87">
        <v>13</v>
      </c>
      <c r="BD57" s="87">
        <v>13</v>
      </c>
      <c r="BE57" s="87">
        <v>13</v>
      </c>
      <c r="BF57" s="87">
        <v>13</v>
      </c>
      <c r="BG57" s="87">
        <v>13</v>
      </c>
      <c r="BH57" s="87">
        <v>13</v>
      </c>
      <c r="BI57" s="87">
        <v>13</v>
      </c>
      <c r="BJ57" s="87">
        <v>13</v>
      </c>
      <c r="BK57" s="87">
        <v>13</v>
      </c>
      <c r="BL57" s="87">
        <v>13</v>
      </c>
      <c r="BM57" s="87">
        <v>13</v>
      </c>
      <c r="BN57" s="87">
        <v>13</v>
      </c>
      <c r="BO57" s="87">
        <v>13</v>
      </c>
      <c r="BP57" s="87">
        <v>13</v>
      </c>
      <c r="BQ57" s="87">
        <v>13</v>
      </c>
      <c r="BR57" s="87">
        <v>13</v>
      </c>
      <c r="BS57" s="87">
        <v>13</v>
      </c>
      <c r="BT57" s="87">
        <v>13</v>
      </c>
      <c r="BU57" s="87">
        <v>13</v>
      </c>
      <c r="BV57" s="87">
        <v>13</v>
      </c>
      <c r="BW57" s="87">
        <v>13</v>
      </c>
      <c r="BX57" s="91">
        <v>13</v>
      </c>
      <c r="BY57" s="18"/>
      <c r="BZ57" s="10"/>
      <c r="CA57" s="11"/>
      <c r="CB57" s="6"/>
      <c r="CC57" s="14"/>
      <c r="CD57" s="6"/>
      <c r="CE57" s="7">
        <v>52</v>
      </c>
      <c r="CF57" s="7">
        <v>20</v>
      </c>
      <c r="CG57" s="7">
        <v>1</v>
      </c>
      <c r="CH57" s="7">
        <v>1</v>
      </c>
      <c r="CI57" s="92">
        <v>1</v>
      </c>
      <c r="CJ57" s="92">
        <v>1</v>
      </c>
      <c r="CK57" s="7">
        <v>30</v>
      </c>
      <c r="CL57" s="92" t="s">
        <v>109</v>
      </c>
      <c r="CM57" s="7">
        <v>20</v>
      </c>
      <c r="CN57" s="6"/>
      <c r="CO57" s="93">
        <v>0</v>
      </c>
      <c r="CP57" s="93">
        <v>13</v>
      </c>
      <c r="CQ57" s="93">
        <v>1</v>
      </c>
      <c r="CR57" s="94">
        <v>0</v>
      </c>
      <c r="CS57" s="6"/>
      <c r="CT57" s="7">
        <v>10</v>
      </c>
      <c r="CU57" s="6"/>
      <c r="CV57" s="94">
        <v>80</v>
      </c>
    </row>
    <row r="58" spans="2:100" ht="15.75" thickBot="1" x14ac:dyDescent="0.3">
      <c r="B58" s="48">
        <f ca="1">IF(C58="","",MAX(B$7:$C57)+1)</f>
        <v>71</v>
      </c>
      <c r="C58" s="87">
        <v>15334</v>
      </c>
      <c r="D58" s="88" t="s">
        <v>182</v>
      </c>
      <c r="E58" s="87" t="s">
        <v>107</v>
      </c>
      <c r="F58" s="87">
        <v>1</v>
      </c>
      <c r="G58" s="87" t="s">
        <v>108</v>
      </c>
      <c r="H58" s="87">
        <v>23000</v>
      </c>
      <c r="I58" s="87">
        <v>65</v>
      </c>
      <c r="J58" s="87">
        <v>529000</v>
      </c>
      <c r="K58" s="87">
        <v>1</v>
      </c>
      <c r="L58" s="87">
        <v>1000</v>
      </c>
      <c r="M58" s="87">
        <v>2000</v>
      </c>
      <c r="N58" s="87">
        <v>0</v>
      </c>
      <c r="O58" s="89">
        <v>0</v>
      </c>
      <c r="P58" s="89">
        <v>20000</v>
      </c>
      <c r="Q58" s="87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 t="s">
        <v>108</v>
      </c>
      <c r="Y58" s="90" t="s">
        <v>108</v>
      </c>
      <c r="Z58" s="90" t="s">
        <v>108</v>
      </c>
      <c r="AA58" s="90" t="s">
        <v>108</v>
      </c>
      <c r="AB58" s="90"/>
      <c r="AC58" s="87">
        <v>0</v>
      </c>
      <c r="AD58" s="87">
        <v>0</v>
      </c>
      <c r="AE58" s="87">
        <v>0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4</v>
      </c>
      <c r="AS58" s="87">
        <v>3</v>
      </c>
      <c r="AT58" s="87">
        <v>3</v>
      </c>
      <c r="AU58" s="87">
        <v>3</v>
      </c>
      <c r="AV58" s="87">
        <v>3</v>
      </c>
      <c r="AW58" s="87">
        <v>3</v>
      </c>
      <c r="AX58" s="87">
        <v>3</v>
      </c>
      <c r="AY58" s="87">
        <v>3</v>
      </c>
      <c r="AZ58" s="87">
        <v>3</v>
      </c>
      <c r="BA58" s="87">
        <v>3</v>
      </c>
      <c r="BB58" s="87">
        <v>3</v>
      </c>
      <c r="BC58" s="87">
        <v>3</v>
      </c>
      <c r="BD58" s="87">
        <v>2</v>
      </c>
      <c r="BE58" s="87">
        <v>2</v>
      </c>
      <c r="BF58" s="87">
        <v>2</v>
      </c>
      <c r="BG58" s="87">
        <v>2</v>
      </c>
      <c r="BH58" s="87">
        <v>2</v>
      </c>
      <c r="BI58" s="87">
        <v>2</v>
      </c>
      <c r="BJ58" s="87">
        <v>2</v>
      </c>
      <c r="BK58" s="87">
        <v>2</v>
      </c>
      <c r="BL58" s="87">
        <v>2</v>
      </c>
      <c r="BM58" s="87">
        <v>2</v>
      </c>
      <c r="BN58" s="87">
        <v>2</v>
      </c>
      <c r="BO58" s="87">
        <v>2</v>
      </c>
      <c r="BP58" s="87">
        <v>2</v>
      </c>
      <c r="BQ58" s="87">
        <v>2</v>
      </c>
      <c r="BR58" s="87">
        <v>2</v>
      </c>
      <c r="BS58" s="87">
        <v>2</v>
      </c>
      <c r="BT58" s="87">
        <v>2</v>
      </c>
      <c r="BU58" s="87">
        <v>2</v>
      </c>
      <c r="BV58" s="87">
        <v>2</v>
      </c>
      <c r="BW58" s="87">
        <v>2</v>
      </c>
      <c r="BX58" s="91">
        <v>1</v>
      </c>
      <c r="BY58" s="18"/>
      <c r="BZ58" s="10"/>
      <c r="CA58" s="11"/>
      <c r="CB58" s="6"/>
      <c r="CC58" s="14"/>
      <c r="CD58" s="6"/>
      <c r="CE58" s="7">
        <v>0.35384615384615387</v>
      </c>
      <c r="CF58" s="7">
        <v>0</v>
      </c>
      <c r="CG58" s="7">
        <v>1</v>
      </c>
      <c r="CH58" s="7">
        <v>1</v>
      </c>
      <c r="CI58" s="92">
        <v>1</v>
      </c>
      <c r="CJ58" s="92">
        <v>1</v>
      </c>
      <c r="CK58" s="7">
        <v>30</v>
      </c>
      <c r="CL58" s="92" t="s">
        <v>109</v>
      </c>
      <c r="CM58" s="7">
        <v>20</v>
      </c>
      <c r="CN58" s="6"/>
      <c r="CO58" s="93">
        <v>0.23570226039551564</v>
      </c>
      <c r="CP58" s="93">
        <v>1.9444444444444444</v>
      </c>
      <c r="CQ58" s="93">
        <v>0.1212183053462652</v>
      </c>
      <c r="CR58" s="94">
        <v>20</v>
      </c>
      <c r="CS58" s="6"/>
      <c r="CT58" s="7">
        <v>10</v>
      </c>
      <c r="CU58" s="6"/>
      <c r="CV58" s="94">
        <v>80</v>
      </c>
    </row>
    <row r="59" spans="2:100" ht="15.75" thickBot="1" x14ac:dyDescent="0.3">
      <c r="B59" s="48">
        <f ca="1">IF(C59="","",MAX(B$7:$C58)+1)</f>
        <v>72</v>
      </c>
      <c r="C59" s="87">
        <v>703</v>
      </c>
      <c r="D59" s="88" t="s">
        <v>183</v>
      </c>
      <c r="E59" s="87" t="s">
        <v>107</v>
      </c>
      <c r="F59" s="87">
        <v>1</v>
      </c>
      <c r="G59" s="87" t="s">
        <v>108</v>
      </c>
      <c r="H59" s="87">
        <v>7792.4</v>
      </c>
      <c r="I59" s="87">
        <v>12</v>
      </c>
      <c r="J59" s="87">
        <v>1075351.2</v>
      </c>
      <c r="K59" s="87">
        <v>1</v>
      </c>
      <c r="L59" s="87">
        <v>338.8</v>
      </c>
      <c r="M59" s="87">
        <v>677.6</v>
      </c>
      <c r="N59" s="87">
        <v>0</v>
      </c>
      <c r="O59" s="89">
        <v>0</v>
      </c>
      <c r="P59" s="89">
        <v>6776</v>
      </c>
      <c r="Q59" s="87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 t="s">
        <v>108</v>
      </c>
      <c r="Y59" s="90" t="s">
        <v>108</v>
      </c>
      <c r="Z59" s="90" t="s">
        <v>108</v>
      </c>
      <c r="AA59" s="90" t="s">
        <v>108</v>
      </c>
      <c r="AB59" s="90"/>
      <c r="AC59" s="87">
        <v>0</v>
      </c>
      <c r="AD59" s="87">
        <v>0</v>
      </c>
      <c r="AE59" s="87">
        <v>0</v>
      </c>
      <c r="AF59" s="87">
        <v>0</v>
      </c>
      <c r="AG59" s="87">
        <v>0</v>
      </c>
      <c r="AH59" s="87">
        <v>0</v>
      </c>
      <c r="AI59" s="87">
        <v>0</v>
      </c>
      <c r="AJ59" s="87">
        <v>0</v>
      </c>
      <c r="AK59" s="87">
        <v>25</v>
      </c>
      <c r="AL59" s="87">
        <v>25</v>
      </c>
      <c r="AM59" s="87">
        <v>25</v>
      </c>
      <c r="AN59" s="87">
        <v>25</v>
      </c>
      <c r="AO59" s="87">
        <v>25</v>
      </c>
      <c r="AP59" s="87">
        <v>25</v>
      </c>
      <c r="AQ59" s="87">
        <v>25</v>
      </c>
      <c r="AR59" s="87">
        <v>20</v>
      </c>
      <c r="AS59" s="87">
        <v>20</v>
      </c>
      <c r="AT59" s="87">
        <v>20</v>
      </c>
      <c r="AU59" s="87">
        <v>20</v>
      </c>
      <c r="AV59" s="87">
        <v>17</v>
      </c>
      <c r="AW59" s="87">
        <v>17</v>
      </c>
      <c r="AX59" s="87">
        <v>17</v>
      </c>
      <c r="AY59" s="87">
        <v>17</v>
      </c>
      <c r="AZ59" s="87">
        <v>17</v>
      </c>
      <c r="BA59" s="87">
        <v>17</v>
      </c>
      <c r="BB59" s="87">
        <v>17</v>
      </c>
      <c r="BC59" s="87">
        <v>12</v>
      </c>
      <c r="BD59" s="87">
        <v>12</v>
      </c>
      <c r="BE59" s="87">
        <v>12</v>
      </c>
      <c r="BF59" s="87">
        <v>12</v>
      </c>
      <c r="BG59" s="87">
        <v>12</v>
      </c>
      <c r="BH59" s="87">
        <v>12</v>
      </c>
      <c r="BI59" s="87">
        <v>12</v>
      </c>
      <c r="BJ59" s="87">
        <v>12</v>
      </c>
      <c r="BK59" s="87">
        <v>12</v>
      </c>
      <c r="BL59" s="87">
        <v>12</v>
      </c>
      <c r="BM59" s="87">
        <v>12</v>
      </c>
      <c r="BN59" s="87">
        <v>12</v>
      </c>
      <c r="BO59" s="87">
        <v>12</v>
      </c>
      <c r="BP59" s="87">
        <v>12</v>
      </c>
      <c r="BQ59" s="87">
        <v>12</v>
      </c>
      <c r="BR59" s="87">
        <v>12</v>
      </c>
      <c r="BS59" s="87">
        <v>12</v>
      </c>
      <c r="BT59" s="87">
        <v>12</v>
      </c>
      <c r="BU59" s="87">
        <v>12</v>
      </c>
      <c r="BV59" s="87">
        <v>10</v>
      </c>
      <c r="BW59" s="87">
        <v>10</v>
      </c>
      <c r="BX59" s="91">
        <v>10</v>
      </c>
      <c r="BY59" s="18"/>
      <c r="BZ59" s="10"/>
      <c r="CA59" s="11"/>
      <c r="CB59" s="6"/>
      <c r="CC59" s="14"/>
      <c r="CD59" s="6"/>
      <c r="CE59" s="7">
        <v>11.500000000000002</v>
      </c>
      <c r="CF59" s="7">
        <v>0</v>
      </c>
      <c r="CG59" s="7">
        <v>1</v>
      </c>
      <c r="CH59" s="7">
        <v>1</v>
      </c>
      <c r="CI59" s="92">
        <v>1</v>
      </c>
      <c r="CJ59" s="92">
        <v>1</v>
      </c>
      <c r="CK59" s="7">
        <v>30</v>
      </c>
      <c r="CL59" s="92" t="s">
        <v>109</v>
      </c>
      <c r="CM59" s="7">
        <v>20</v>
      </c>
      <c r="CN59" s="6"/>
      <c r="CO59" s="93">
        <v>0.76696498884737041</v>
      </c>
      <c r="CP59" s="93">
        <v>11.666666666666666</v>
      </c>
      <c r="CQ59" s="93">
        <v>6.5739856186917467E-2</v>
      </c>
      <c r="CR59" s="94">
        <v>20</v>
      </c>
      <c r="CS59" s="6"/>
      <c r="CT59" s="7">
        <v>10</v>
      </c>
      <c r="CU59" s="6"/>
      <c r="CV59" s="94">
        <v>80</v>
      </c>
    </row>
    <row r="60" spans="2:100" ht="15.75" thickBot="1" x14ac:dyDescent="0.3">
      <c r="B60" s="48">
        <f ca="1">IF(C60="","",MAX(B$7:$C59)+1)</f>
        <v>74</v>
      </c>
      <c r="C60" s="87">
        <v>9275</v>
      </c>
      <c r="D60" s="88" t="s">
        <v>185</v>
      </c>
      <c r="E60" s="87" t="s">
        <v>107</v>
      </c>
      <c r="F60" s="87">
        <v>1</v>
      </c>
      <c r="G60" s="87" t="s">
        <v>108</v>
      </c>
      <c r="H60" s="87">
        <v>1724.9999999999998</v>
      </c>
      <c r="I60" s="87">
        <v>0</v>
      </c>
      <c r="J60" s="87">
        <v>796949.99999999988</v>
      </c>
      <c r="K60" s="87">
        <v>1</v>
      </c>
      <c r="L60" s="87">
        <v>75</v>
      </c>
      <c r="M60" s="87">
        <v>150</v>
      </c>
      <c r="N60" s="87">
        <v>0</v>
      </c>
      <c r="O60" s="89">
        <v>0</v>
      </c>
      <c r="P60" s="89">
        <v>1500</v>
      </c>
      <c r="Q60" s="87">
        <v>0</v>
      </c>
      <c r="R60" s="90">
        <v>0</v>
      </c>
      <c r="S60" s="90">
        <v>0</v>
      </c>
      <c r="T60" s="90">
        <v>0</v>
      </c>
      <c r="U60" s="90">
        <v>0</v>
      </c>
      <c r="V60" s="90">
        <v>0</v>
      </c>
      <c r="W60" s="90">
        <v>0</v>
      </c>
      <c r="X60" s="90" t="s">
        <v>108</v>
      </c>
      <c r="Y60" s="90" t="s">
        <v>108</v>
      </c>
      <c r="Z60" s="90" t="s">
        <v>108</v>
      </c>
      <c r="AA60" s="90" t="s">
        <v>108</v>
      </c>
      <c r="AB60" s="90"/>
      <c r="AC60" s="87">
        <v>0</v>
      </c>
      <c r="AD60" s="87">
        <v>0</v>
      </c>
      <c r="AE60" s="87">
        <v>0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100</v>
      </c>
      <c r="AL60" s="87">
        <v>100</v>
      </c>
      <c r="AM60" s="87">
        <v>100</v>
      </c>
      <c r="AN60" s="87">
        <v>100</v>
      </c>
      <c r="AO60" s="87">
        <v>100</v>
      </c>
      <c r="AP60" s="87">
        <v>100</v>
      </c>
      <c r="AQ60" s="87">
        <v>100</v>
      </c>
      <c r="AR60" s="87">
        <v>100</v>
      </c>
      <c r="AS60" s="87">
        <v>100</v>
      </c>
      <c r="AT60" s="87">
        <v>100</v>
      </c>
      <c r="AU60" s="87">
        <v>100</v>
      </c>
      <c r="AV60" s="87">
        <v>90</v>
      </c>
      <c r="AW60" s="87">
        <v>90</v>
      </c>
      <c r="AX60" s="87">
        <v>90</v>
      </c>
      <c r="AY60" s="87">
        <v>90</v>
      </c>
      <c r="AZ60" s="87">
        <v>90</v>
      </c>
      <c r="BA60" s="87">
        <v>90</v>
      </c>
      <c r="BB60" s="87">
        <v>90</v>
      </c>
      <c r="BC60" s="87">
        <v>89</v>
      </c>
      <c r="BD60" s="87">
        <v>76</v>
      </c>
      <c r="BE60" s="87">
        <v>76</v>
      </c>
      <c r="BF60" s="87">
        <v>76</v>
      </c>
      <c r="BG60" s="87">
        <v>61</v>
      </c>
      <c r="BH60" s="87">
        <v>61</v>
      </c>
      <c r="BI60" s="87">
        <v>61</v>
      </c>
      <c r="BJ60" s="87">
        <v>46</v>
      </c>
      <c r="BK60" s="87">
        <v>46</v>
      </c>
      <c r="BL60" s="87">
        <v>46</v>
      </c>
      <c r="BM60" s="87">
        <v>46</v>
      </c>
      <c r="BN60" s="87">
        <v>46</v>
      </c>
      <c r="BO60" s="87">
        <v>46</v>
      </c>
      <c r="BP60" s="87">
        <v>36</v>
      </c>
      <c r="BQ60" s="87">
        <v>36</v>
      </c>
      <c r="BR60" s="87">
        <v>36</v>
      </c>
      <c r="BS60" s="87">
        <v>36</v>
      </c>
      <c r="BT60" s="87">
        <v>36</v>
      </c>
      <c r="BU60" s="87">
        <v>36</v>
      </c>
      <c r="BV60" s="87">
        <v>36</v>
      </c>
      <c r="BW60" s="87">
        <v>36</v>
      </c>
      <c r="BX60" s="91">
        <v>36</v>
      </c>
      <c r="BY60" s="18"/>
      <c r="BZ60" s="10"/>
      <c r="CA60" s="11"/>
      <c r="CB60" s="6"/>
      <c r="CC60" s="14"/>
      <c r="CD60" s="6"/>
      <c r="CE60" s="7">
        <v>9.9999999999999995E-7</v>
      </c>
      <c r="CF60" s="7">
        <v>0</v>
      </c>
      <c r="CG60" s="7">
        <v>1</v>
      </c>
      <c r="CH60" s="7">
        <v>1</v>
      </c>
      <c r="CI60" s="92">
        <v>1</v>
      </c>
      <c r="CJ60" s="92">
        <v>1</v>
      </c>
      <c r="CK60" s="7">
        <v>30</v>
      </c>
      <c r="CL60" s="92" t="s">
        <v>109</v>
      </c>
      <c r="CM60" s="7">
        <v>20</v>
      </c>
      <c r="CN60" s="6"/>
      <c r="CO60" s="93">
        <v>9.2752041360126345</v>
      </c>
      <c r="CP60" s="93">
        <v>43.5</v>
      </c>
      <c r="CQ60" s="93">
        <v>0.21322308358649736</v>
      </c>
      <c r="CR60" s="94">
        <v>20</v>
      </c>
      <c r="CS60" s="6"/>
      <c r="CT60" s="7">
        <v>10</v>
      </c>
      <c r="CU60" s="6"/>
      <c r="CV60" s="94">
        <v>80</v>
      </c>
    </row>
    <row r="61" spans="2:100" ht="15.75" thickBot="1" x14ac:dyDescent="0.3">
      <c r="B61" s="48">
        <f ca="1">IF(C61="","",MAX(B$7:$C60)+1)</f>
        <v>76</v>
      </c>
      <c r="C61" s="87">
        <v>84524</v>
      </c>
      <c r="D61" s="88" t="s">
        <v>187</v>
      </c>
      <c r="E61" s="87" t="s">
        <v>107</v>
      </c>
      <c r="F61" s="87">
        <v>1</v>
      </c>
      <c r="G61" s="87" t="s">
        <v>108</v>
      </c>
      <c r="H61" s="87">
        <v>5750</v>
      </c>
      <c r="I61" s="87">
        <v>1</v>
      </c>
      <c r="J61" s="87">
        <v>621000</v>
      </c>
      <c r="K61" s="87">
        <v>1</v>
      </c>
      <c r="L61" s="87">
        <v>250</v>
      </c>
      <c r="M61" s="87">
        <v>500</v>
      </c>
      <c r="N61" s="87">
        <v>0</v>
      </c>
      <c r="O61" s="89">
        <v>0</v>
      </c>
      <c r="P61" s="89">
        <v>5000</v>
      </c>
      <c r="Q61" s="87">
        <v>0</v>
      </c>
      <c r="R61" s="90">
        <v>0</v>
      </c>
      <c r="S61" s="90">
        <v>0</v>
      </c>
      <c r="T61" s="90">
        <v>0</v>
      </c>
      <c r="U61" s="90">
        <v>0</v>
      </c>
      <c r="V61" s="90">
        <v>0</v>
      </c>
      <c r="W61" s="90">
        <v>0</v>
      </c>
      <c r="X61" s="90" t="s">
        <v>108</v>
      </c>
      <c r="Y61" s="90" t="s">
        <v>108</v>
      </c>
      <c r="Z61" s="90" t="s">
        <v>108</v>
      </c>
      <c r="AA61" s="90" t="s">
        <v>108</v>
      </c>
      <c r="AB61" s="90"/>
      <c r="AC61" s="87">
        <v>3</v>
      </c>
      <c r="AD61" s="87">
        <v>3</v>
      </c>
      <c r="AE61" s="87">
        <v>3</v>
      </c>
      <c r="AF61" s="87">
        <v>3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0</v>
      </c>
      <c r="AW61" s="87">
        <v>20</v>
      </c>
      <c r="AX61" s="87">
        <v>20</v>
      </c>
      <c r="AY61" s="87">
        <v>9</v>
      </c>
      <c r="AZ61" s="87">
        <v>9</v>
      </c>
      <c r="BA61" s="87">
        <v>9</v>
      </c>
      <c r="BB61" s="87">
        <v>9</v>
      </c>
      <c r="BC61" s="87">
        <v>9</v>
      </c>
      <c r="BD61" s="87">
        <v>9</v>
      </c>
      <c r="BE61" s="87">
        <v>9</v>
      </c>
      <c r="BF61" s="87">
        <v>9</v>
      </c>
      <c r="BG61" s="87">
        <v>9</v>
      </c>
      <c r="BH61" s="87">
        <v>9</v>
      </c>
      <c r="BI61" s="87">
        <v>9</v>
      </c>
      <c r="BJ61" s="87">
        <v>9</v>
      </c>
      <c r="BK61" s="87">
        <v>9</v>
      </c>
      <c r="BL61" s="87">
        <v>9</v>
      </c>
      <c r="BM61" s="87">
        <v>9</v>
      </c>
      <c r="BN61" s="87">
        <v>9</v>
      </c>
      <c r="BO61" s="87">
        <v>9</v>
      </c>
      <c r="BP61" s="87">
        <v>9</v>
      </c>
      <c r="BQ61" s="87">
        <v>9</v>
      </c>
      <c r="BR61" s="87">
        <v>9</v>
      </c>
      <c r="BS61" s="87">
        <v>9</v>
      </c>
      <c r="BT61" s="87">
        <v>9</v>
      </c>
      <c r="BU61" s="87">
        <v>9</v>
      </c>
      <c r="BV61" s="87">
        <v>9</v>
      </c>
      <c r="BW61" s="87">
        <v>9</v>
      </c>
      <c r="BX61" s="91">
        <v>9</v>
      </c>
      <c r="BY61" s="18"/>
      <c r="BZ61" s="10"/>
      <c r="CA61" s="11"/>
      <c r="CB61" s="6"/>
      <c r="CC61" s="14"/>
      <c r="CD61" s="6"/>
      <c r="CE61" s="7">
        <v>108</v>
      </c>
      <c r="CF61" s="7">
        <v>20</v>
      </c>
      <c r="CG61" s="7">
        <v>1</v>
      </c>
      <c r="CH61" s="7">
        <v>1</v>
      </c>
      <c r="CI61" s="92">
        <v>1</v>
      </c>
      <c r="CJ61" s="92">
        <v>1</v>
      </c>
      <c r="CK61" s="7">
        <v>30</v>
      </c>
      <c r="CL61" s="92" t="s">
        <v>109</v>
      </c>
      <c r="CM61" s="7">
        <v>20</v>
      </c>
      <c r="CN61" s="6"/>
      <c r="CO61" s="93">
        <v>0</v>
      </c>
      <c r="CP61" s="93">
        <v>9</v>
      </c>
      <c r="CQ61" s="93">
        <v>1</v>
      </c>
      <c r="CR61" s="94">
        <v>0</v>
      </c>
      <c r="CS61" s="6"/>
      <c r="CT61" s="7">
        <v>10</v>
      </c>
      <c r="CU61" s="6"/>
      <c r="CV61" s="94">
        <v>80</v>
      </c>
    </row>
    <row r="62" spans="2:100" ht="15.75" thickBot="1" x14ac:dyDescent="0.3">
      <c r="B62" s="48">
        <f ca="1">IF(C62="","",MAX(B$7:$C61)+1)</f>
        <v>15</v>
      </c>
      <c r="C62" s="87">
        <v>1869</v>
      </c>
      <c r="D62" s="88" t="s">
        <v>124</v>
      </c>
      <c r="E62" s="87" t="s">
        <v>125</v>
      </c>
      <c r="F62" s="87">
        <v>1</v>
      </c>
      <c r="G62" s="87" t="s">
        <v>108</v>
      </c>
      <c r="H62" s="87">
        <v>9680332</v>
      </c>
      <c r="I62" s="87">
        <v>2</v>
      </c>
      <c r="J62" s="87">
        <v>232327968</v>
      </c>
      <c r="K62" s="87">
        <v>1</v>
      </c>
      <c r="L62" s="87">
        <v>420884</v>
      </c>
      <c r="M62" s="87">
        <v>841768</v>
      </c>
      <c r="N62" s="87">
        <v>0</v>
      </c>
      <c r="O62" s="89">
        <v>0</v>
      </c>
      <c r="P62" s="89">
        <v>8417680</v>
      </c>
      <c r="Q62" s="87">
        <v>0</v>
      </c>
      <c r="R62" s="90">
        <v>0</v>
      </c>
      <c r="S62" s="90">
        <v>0</v>
      </c>
      <c r="T62" s="90">
        <v>0</v>
      </c>
      <c r="U62" s="90">
        <v>0</v>
      </c>
      <c r="V62" s="90">
        <v>0</v>
      </c>
      <c r="W62" s="90">
        <v>0</v>
      </c>
      <c r="X62" s="90" t="s">
        <v>108</v>
      </c>
      <c r="Y62" s="90" t="s">
        <v>108</v>
      </c>
      <c r="Z62" s="90" t="s">
        <v>108</v>
      </c>
      <c r="AA62" s="90" t="s">
        <v>108</v>
      </c>
      <c r="AB62" s="90"/>
      <c r="AC62" s="87">
        <v>0</v>
      </c>
      <c r="AD62" s="87">
        <v>0</v>
      </c>
      <c r="AE62" s="87">
        <v>0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4</v>
      </c>
      <c r="AT62" s="87">
        <v>2</v>
      </c>
      <c r="AU62" s="87">
        <v>2</v>
      </c>
      <c r="AV62" s="87">
        <v>2</v>
      </c>
      <c r="AW62" s="87">
        <v>2</v>
      </c>
      <c r="AX62" s="87">
        <v>2</v>
      </c>
      <c r="AY62" s="87">
        <v>2</v>
      </c>
      <c r="AZ62" s="87">
        <v>2</v>
      </c>
      <c r="BA62" s="87">
        <v>2</v>
      </c>
      <c r="BB62" s="87">
        <v>2</v>
      </c>
      <c r="BC62" s="87">
        <v>2</v>
      </c>
      <c r="BD62" s="87">
        <v>2</v>
      </c>
      <c r="BE62" s="87">
        <v>2</v>
      </c>
      <c r="BF62" s="87">
        <v>2</v>
      </c>
      <c r="BG62" s="87">
        <v>2</v>
      </c>
      <c r="BH62" s="87">
        <v>2</v>
      </c>
      <c r="BI62" s="87">
        <v>2</v>
      </c>
      <c r="BJ62" s="87">
        <v>2</v>
      </c>
      <c r="BK62" s="87">
        <v>2</v>
      </c>
      <c r="BL62" s="87">
        <v>2</v>
      </c>
      <c r="BM62" s="87">
        <v>2</v>
      </c>
      <c r="BN62" s="87">
        <v>2</v>
      </c>
      <c r="BO62" s="87">
        <v>2</v>
      </c>
      <c r="BP62" s="87">
        <v>2</v>
      </c>
      <c r="BQ62" s="87">
        <v>2</v>
      </c>
      <c r="BR62" s="87">
        <v>2</v>
      </c>
      <c r="BS62" s="87">
        <v>2</v>
      </c>
      <c r="BT62" s="87">
        <v>2</v>
      </c>
      <c r="BU62" s="87">
        <v>2</v>
      </c>
      <c r="BV62" s="87">
        <v>2</v>
      </c>
      <c r="BW62" s="87">
        <v>2</v>
      </c>
      <c r="BX62" s="91">
        <v>2</v>
      </c>
      <c r="BY62" s="18"/>
      <c r="BZ62" s="10"/>
      <c r="CA62" s="11"/>
      <c r="CB62" s="6"/>
      <c r="CC62" s="14"/>
      <c r="CD62" s="6"/>
      <c r="CE62" s="7">
        <v>12</v>
      </c>
      <c r="CF62" s="7">
        <v>10</v>
      </c>
      <c r="CG62" s="7">
        <v>1</v>
      </c>
      <c r="CH62" s="7">
        <v>1</v>
      </c>
      <c r="CI62" s="92">
        <v>1</v>
      </c>
      <c r="CJ62" s="92">
        <v>1</v>
      </c>
      <c r="CK62" s="7">
        <v>30</v>
      </c>
      <c r="CL62" s="92" t="s">
        <v>109</v>
      </c>
      <c r="CM62" s="7">
        <v>20</v>
      </c>
      <c r="CN62" s="6"/>
      <c r="CO62" s="93">
        <v>0</v>
      </c>
      <c r="CP62" s="93">
        <v>2</v>
      </c>
      <c r="CQ62" s="93">
        <v>1</v>
      </c>
      <c r="CR62" s="94">
        <v>0</v>
      </c>
      <c r="CS62" s="6"/>
      <c r="CT62" s="7">
        <v>10</v>
      </c>
      <c r="CU62" s="6"/>
      <c r="CV62" s="94">
        <v>70</v>
      </c>
    </row>
    <row r="63" spans="2:100" ht="15.75" thickBot="1" x14ac:dyDescent="0.3">
      <c r="B63" s="48">
        <f ca="1">IF(C63="","",MAX(B$7:$C62)+1)</f>
        <v>16</v>
      </c>
      <c r="C63" s="87">
        <v>78924</v>
      </c>
      <c r="D63" s="88" t="s">
        <v>126</v>
      </c>
      <c r="E63" s="87" t="s">
        <v>107</v>
      </c>
      <c r="F63" s="87">
        <v>1</v>
      </c>
      <c r="G63" s="87" t="s">
        <v>108</v>
      </c>
      <c r="H63" s="87">
        <v>114999.99999999999</v>
      </c>
      <c r="I63" s="87">
        <v>0</v>
      </c>
      <c r="J63" s="87">
        <v>1609999.9999999998</v>
      </c>
      <c r="K63" s="87">
        <v>1</v>
      </c>
      <c r="L63" s="87">
        <v>5000</v>
      </c>
      <c r="M63" s="87">
        <v>10000</v>
      </c>
      <c r="N63" s="87">
        <v>0</v>
      </c>
      <c r="O63" s="89">
        <v>0</v>
      </c>
      <c r="P63" s="89">
        <v>100000</v>
      </c>
      <c r="Q63" s="87">
        <v>0</v>
      </c>
      <c r="R63" s="90">
        <v>0</v>
      </c>
      <c r="S63" s="90">
        <v>0</v>
      </c>
      <c r="T63" s="90">
        <v>0</v>
      </c>
      <c r="U63" s="90">
        <v>0</v>
      </c>
      <c r="V63" s="90">
        <v>0</v>
      </c>
      <c r="W63" s="90">
        <v>0</v>
      </c>
      <c r="X63" s="90" t="s">
        <v>108</v>
      </c>
      <c r="Y63" s="90" t="s">
        <v>108</v>
      </c>
      <c r="Z63" s="90" t="s">
        <v>108</v>
      </c>
      <c r="AA63" s="90" t="s">
        <v>108</v>
      </c>
      <c r="AB63" s="90"/>
      <c r="AC63" s="87">
        <v>0</v>
      </c>
      <c r="AD63" s="87">
        <v>0</v>
      </c>
      <c r="AE63" s="87">
        <v>0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</v>
      </c>
      <c r="AQ63" s="87">
        <v>5</v>
      </c>
      <c r="AR63" s="87">
        <v>5</v>
      </c>
      <c r="AS63" s="87">
        <v>5</v>
      </c>
      <c r="AT63" s="87">
        <v>5</v>
      </c>
      <c r="AU63" s="87">
        <v>5</v>
      </c>
      <c r="AV63" s="87">
        <v>5</v>
      </c>
      <c r="AW63" s="87">
        <v>5</v>
      </c>
      <c r="AX63" s="87">
        <v>5</v>
      </c>
      <c r="AY63" s="87">
        <v>5</v>
      </c>
      <c r="AZ63" s="87">
        <v>5</v>
      </c>
      <c r="BA63" s="87">
        <v>5</v>
      </c>
      <c r="BB63" s="87">
        <v>5</v>
      </c>
      <c r="BC63" s="87">
        <v>5</v>
      </c>
      <c r="BD63" s="87">
        <v>2</v>
      </c>
      <c r="BE63" s="87">
        <v>2</v>
      </c>
      <c r="BF63" s="87">
        <v>2</v>
      </c>
      <c r="BG63" s="87">
        <v>2</v>
      </c>
      <c r="BH63" s="87">
        <v>2</v>
      </c>
      <c r="BI63" s="87">
        <v>2</v>
      </c>
      <c r="BJ63" s="87">
        <v>2</v>
      </c>
      <c r="BK63" s="87">
        <v>2</v>
      </c>
      <c r="BL63" s="87">
        <v>2</v>
      </c>
      <c r="BM63" s="87">
        <v>2</v>
      </c>
      <c r="BN63" s="87">
        <v>2</v>
      </c>
      <c r="BO63" s="87">
        <v>2</v>
      </c>
      <c r="BP63" s="87">
        <v>1</v>
      </c>
      <c r="BQ63" s="87">
        <v>1</v>
      </c>
      <c r="BR63" s="87">
        <v>1</v>
      </c>
      <c r="BS63" s="87">
        <v>1</v>
      </c>
      <c r="BT63" s="87">
        <v>1</v>
      </c>
      <c r="BU63" s="87">
        <v>1</v>
      </c>
      <c r="BV63" s="87">
        <v>1</v>
      </c>
      <c r="BW63" s="87">
        <v>1</v>
      </c>
      <c r="BX63" s="91">
        <v>0</v>
      </c>
      <c r="BY63" s="18"/>
      <c r="BZ63" s="10"/>
      <c r="CA63" s="11"/>
      <c r="CB63" s="6"/>
      <c r="CC63" s="14"/>
      <c r="CD63" s="6"/>
      <c r="CE63" s="7">
        <v>9.9999999999999995E-7</v>
      </c>
      <c r="CF63" s="7">
        <v>0</v>
      </c>
      <c r="CG63" s="7">
        <v>1</v>
      </c>
      <c r="CH63" s="7">
        <v>1</v>
      </c>
      <c r="CI63" s="92">
        <v>1</v>
      </c>
      <c r="CJ63" s="92">
        <v>0</v>
      </c>
      <c r="CK63" s="7">
        <v>20</v>
      </c>
      <c r="CL63" s="92" t="s">
        <v>109</v>
      </c>
      <c r="CM63" s="7">
        <v>20</v>
      </c>
      <c r="CN63" s="6"/>
      <c r="CO63" s="93">
        <v>0.61569876345519925</v>
      </c>
      <c r="CP63" s="93">
        <v>1.4444444444444444</v>
      </c>
      <c r="CQ63" s="93">
        <v>0.42625299008436873</v>
      </c>
      <c r="CR63" s="94">
        <v>20</v>
      </c>
      <c r="CS63" s="6"/>
      <c r="CT63" s="7">
        <v>10</v>
      </c>
      <c r="CU63" s="6"/>
      <c r="CV63" s="94">
        <v>70</v>
      </c>
    </row>
    <row r="64" spans="2:100" ht="15.75" thickBot="1" x14ac:dyDescent="0.3">
      <c r="B64" s="48">
        <f ca="1">IF(C64="","",MAX(B$7:$C63)+1)</f>
        <v>17</v>
      </c>
      <c r="C64" s="87">
        <v>97114</v>
      </c>
      <c r="D64" s="88" t="s">
        <v>127</v>
      </c>
      <c r="E64" s="87" t="s">
        <v>107</v>
      </c>
      <c r="F64" s="87">
        <v>1</v>
      </c>
      <c r="G64" s="87" t="s">
        <v>108</v>
      </c>
      <c r="H64" s="87">
        <v>40250</v>
      </c>
      <c r="I64" s="87">
        <v>0</v>
      </c>
      <c r="J64" s="87">
        <v>35822500</v>
      </c>
      <c r="K64" s="87">
        <v>0</v>
      </c>
      <c r="L64" s="87">
        <v>1750</v>
      </c>
      <c r="M64" s="87">
        <v>3500</v>
      </c>
      <c r="N64" s="87">
        <v>0</v>
      </c>
      <c r="O64" s="89">
        <v>0</v>
      </c>
      <c r="P64" s="89">
        <v>35000</v>
      </c>
      <c r="Q64" s="87">
        <v>0</v>
      </c>
      <c r="R64" s="90">
        <v>0</v>
      </c>
      <c r="S64" s="90">
        <v>0</v>
      </c>
      <c r="T64" s="90">
        <v>0</v>
      </c>
      <c r="U64" s="90">
        <v>0</v>
      </c>
      <c r="V64" s="90">
        <v>0</v>
      </c>
      <c r="W64" s="90">
        <v>0</v>
      </c>
      <c r="X64" s="90" t="s">
        <v>108</v>
      </c>
      <c r="Y64" s="90" t="s">
        <v>108</v>
      </c>
      <c r="Z64" s="90" t="s">
        <v>108</v>
      </c>
      <c r="AA64" s="90" t="s">
        <v>108</v>
      </c>
      <c r="AB64" s="90"/>
      <c r="AC64" s="87">
        <v>0</v>
      </c>
      <c r="AD64" s="87">
        <v>0</v>
      </c>
      <c r="AE64" s="87">
        <v>0</v>
      </c>
      <c r="AF64" s="87">
        <v>0</v>
      </c>
      <c r="AG64" s="87">
        <v>0</v>
      </c>
      <c r="AH64" s="87">
        <v>0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100</v>
      </c>
      <c r="AR64" s="87">
        <v>100</v>
      </c>
      <c r="AS64" s="87">
        <v>100</v>
      </c>
      <c r="AT64" s="87">
        <v>90</v>
      </c>
      <c r="AU64" s="87">
        <v>90</v>
      </c>
      <c r="AV64" s="87">
        <v>90</v>
      </c>
      <c r="AW64" s="87">
        <v>90</v>
      </c>
      <c r="AX64" s="87">
        <v>90</v>
      </c>
      <c r="AY64" s="87">
        <v>90</v>
      </c>
      <c r="AZ64" s="87">
        <v>90</v>
      </c>
      <c r="BA64" s="87">
        <v>90</v>
      </c>
      <c r="BB64" s="87">
        <v>90</v>
      </c>
      <c r="BC64" s="87">
        <v>90</v>
      </c>
      <c r="BD64" s="87">
        <v>80</v>
      </c>
      <c r="BE64" s="87">
        <v>80</v>
      </c>
      <c r="BF64" s="87">
        <v>80</v>
      </c>
      <c r="BG64" s="87">
        <v>80</v>
      </c>
      <c r="BH64" s="87">
        <v>80</v>
      </c>
      <c r="BI64" s="87">
        <v>80</v>
      </c>
      <c r="BJ64" s="87">
        <v>80</v>
      </c>
      <c r="BK64" s="87">
        <v>80</v>
      </c>
      <c r="BL64" s="87">
        <v>80</v>
      </c>
      <c r="BM64" s="87">
        <v>80</v>
      </c>
      <c r="BN64" s="87">
        <v>80</v>
      </c>
      <c r="BO64" s="87">
        <v>80</v>
      </c>
      <c r="BP64" s="87">
        <v>80</v>
      </c>
      <c r="BQ64" s="87">
        <v>80</v>
      </c>
      <c r="BR64" s="87">
        <v>80</v>
      </c>
      <c r="BS64" s="87">
        <v>80</v>
      </c>
      <c r="BT64" s="87">
        <v>70</v>
      </c>
      <c r="BU64" s="87">
        <v>70</v>
      </c>
      <c r="BV64" s="87">
        <v>70</v>
      </c>
      <c r="BW64" s="87">
        <v>70</v>
      </c>
      <c r="BX64" s="91">
        <v>50</v>
      </c>
      <c r="BY64" s="18"/>
      <c r="BZ64" s="10"/>
      <c r="CA64" s="11"/>
      <c r="CB64" s="6"/>
      <c r="CC64" s="14"/>
      <c r="CD64" s="6"/>
      <c r="CE64" s="7">
        <v>9.9999999999999995E-7</v>
      </c>
      <c r="CF64" s="7">
        <v>0</v>
      </c>
      <c r="CG64" s="7">
        <v>1</v>
      </c>
      <c r="CH64" s="7">
        <v>1</v>
      </c>
      <c r="CI64" s="92">
        <v>1</v>
      </c>
      <c r="CJ64" s="92">
        <v>1</v>
      </c>
      <c r="CK64" s="7">
        <v>30</v>
      </c>
      <c r="CL64" s="92" t="s">
        <v>109</v>
      </c>
      <c r="CM64" s="7">
        <v>20</v>
      </c>
      <c r="CN64" s="6"/>
      <c r="CO64" s="93">
        <v>7.7754431603522951</v>
      </c>
      <c r="CP64" s="93">
        <v>76.111111111111114</v>
      </c>
      <c r="CQ64" s="93">
        <v>0.10215910721630753</v>
      </c>
      <c r="CR64" s="94">
        <v>20</v>
      </c>
      <c r="CS64" s="6"/>
      <c r="CT64" s="7">
        <v>0</v>
      </c>
      <c r="CU64" s="6"/>
      <c r="CV64" s="94">
        <v>70</v>
      </c>
    </row>
    <row r="65" spans="2:100" ht="15.75" thickBot="1" x14ac:dyDescent="0.3">
      <c r="B65" s="48">
        <f ca="1">IF(C65="","",MAX(B$7:$C64)+1)</f>
        <v>25</v>
      </c>
      <c r="C65" s="87">
        <v>14959</v>
      </c>
      <c r="D65" s="88" t="s">
        <v>135</v>
      </c>
      <c r="E65" s="87" t="s">
        <v>107</v>
      </c>
      <c r="F65" s="87">
        <v>1</v>
      </c>
      <c r="G65" s="87" t="s">
        <v>108</v>
      </c>
      <c r="H65" s="87">
        <v>138000</v>
      </c>
      <c r="I65" s="87">
        <v>0</v>
      </c>
      <c r="J65" s="87">
        <v>331200000</v>
      </c>
      <c r="K65" s="87">
        <v>0</v>
      </c>
      <c r="L65" s="87">
        <v>6000</v>
      </c>
      <c r="M65" s="87">
        <v>12000</v>
      </c>
      <c r="N65" s="87">
        <v>0</v>
      </c>
      <c r="O65" s="89">
        <v>0</v>
      </c>
      <c r="P65" s="89">
        <v>120000</v>
      </c>
      <c r="Q65" s="87">
        <v>0</v>
      </c>
      <c r="R65" s="90">
        <v>0</v>
      </c>
      <c r="S65" s="90">
        <v>0</v>
      </c>
      <c r="T65" s="90">
        <v>0</v>
      </c>
      <c r="U65" s="90">
        <v>0</v>
      </c>
      <c r="V65" s="90">
        <v>0</v>
      </c>
      <c r="W65" s="90">
        <v>0</v>
      </c>
      <c r="X65" s="90" t="s">
        <v>108</v>
      </c>
      <c r="Y65" s="90" t="s">
        <v>108</v>
      </c>
      <c r="Z65" s="90" t="s">
        <v>108</v>
      </c>
      <c r="AA65" s="90" t="s">
        <v>108</v>
      </c>
      <c r="AB65" s="90"/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200</v>
      </c>
      <c r="BK65" s="87">
        <v>200</v>
      </c>
      <c r="BL65" s="87">
        <v>200</v>
      </c>
      <c r="BM65" s="87">
        <v>200</v>
      </c>
      <c r="BN65" s="87">
        <v>200</v>
      </c>
      <c r="BO65" s="87">
        <v>200</v>
      </c>
      <c r="BP65" s="87">
        <v>200</v>
      </c>
      <c r="BQ65" s="87">
        <v>200</v>
      </c>
      <c r="BR65" s="87">
        <v>200</v>
      </c>
      <c r="BS65" s="87">
        <v>200</v>
      </c>
      <c r="BT65" s="87">
        <v>200</v>
      </c>
      <c r="BU65" s="87">
        <v>200</v>
      </c>
      <c r="BV65" s="87">
        <v>200</v>
      </c>
      <c r="BW65" s="87">
        <v>200</v>
      </c>
      <c r="BX65" s="91">
        <v>200</v>
      </c>
      <c r="BY65" s="18"/>
      <c r="BZ65" s="10"/>
      <c r="CA65" s="11"/>
      <c r="CB65" s="6"/>
      <c r="CC65" s="14"/>
      <c r="CD65" s="6"/>
      <c r="CE65" s="7">
        <v>9.9999999999999995E-7</v>
      </c>
      <c r="CF65" s="7">
        <v>0</v>
      </c>
      <c r="CG65" s="7">
        <v>1</v>
      </c>
      <c r="CH65" s="7">
        <v>1</v>
      </c>
      <c r="CI65" s="92">
        <v>1</v>
      </c>
      <c r="CJ65" s="92">
        <v>1</v>
      </c>
      <c r="CK65" s="7">
        <v>30</v>
      </c>
      <c r="CL65" s="92" t="s">
        <v>109</v>
      </c>
      <c r="CM65" s="7">
        <v>20</v>
      </c>
      <c r="CN65" s="6"/>
      <c r="CO65" s="93">
        <v>76.696498884737039</v>
      </c>
      <c r="CP65" s="93">
        <v>166.66666666666666</v>
      </c>
      <c r="CQ65" s="93">
        <v>0.46017899330842227</v>
      </c>
      <c r="CR65" s="94">
        <v>20</v>
      </c>
      <c r="CS65" s="6"/>
      <c r="CT65" s="7">
        <v>0</v>
      </c>
      <c r="CU65" s="6"/>
      <c r="CV65" s="94">
        <v>70</v>
      </c>
    </row>
    <row r="66" spans="2:100" ht="15.75" thickBot="1" x14ac:dyDescent="0.3">
      <c r="B66" s="48">
        <f ca="1">IF(C66="","",MAX(B$7:$C65)+1)</f>
        <v>31</v>
      </c>
      <c r="C66" s="87">
        <v>87485</v>
      </c>
      <c r="D66" s="88" t="s">
        <v>141</v>
      </c>
      <c r="E66" s="87" t="s">
        <v>107</v>
      </c>
      <c r="F66" s="87">
        <v>1</v>
      </c>
      <c r="G66" s="87" t="s">
        <v>108</v>
      </c>
      <c r="H66" s="87">
        <v>229999.99999999997</v>
      </c>
      <c r="I66" s="87">
        <v>0</v>
      </c>
      <c r="J66" s="87">
        <v>8509999.9999999981</v>
      </c>
      <c r="K66" s="87">
        <v>0</v>
      </c>
      <c r="L66" s="87">
        <v>10000</v>
      </c>
      <c r="M66" s="87">
        <v>20000</v>
      </c>
      <c r="N66" s="87">
        <v>0</v>
      </c>
      <c r="O66" s="89">
        <v>0</v>
      </c>
      <c r="P66" s="89">
        <v>200000</v>
      </c>
      <c r="Q66" s="87">
        <v>0</v>
      </c>
      <c r="R66" s="90">
        <v>0</v>
      </c>
      <c r="S66" s="90">
        <v>0</v>
      </c>
      <c r="T66" s="90">
        <v>0</v>
      </c>
      <c r="U66" s="90">
        <v>0</v>
      </c>
      <c r="V66" s="90">
        <v>0</v>
      </c>
      <c r="W66" s="90">
        <v>0</v>
      </c>
      <c r="X66" s="90" t="s">
        <v>108</v>
      </c>
      <c r="Y66" s="90" t="s">
        <v>108</v>
      </c>
      <c r="Z66" s="90" t="s">
        <v>108</v>
      </c>
      <c r="AA66" s="90" t="s">
        <v>108</v>
      </c>
      <c r="AB66" s="90"/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4</v>
      </c>
      <c r="AU66" s="87">
        <v>4</v>
      </c>
      <c r="AV66" s="87">
        <v>4</v>
      </c>
      <c r="AW66" s="87">
        <v>4</v>
      </c>
      <c r="AX66" s="87">
        <v>4</v>
      </c>
      <c r="AY66" s="87">
        <v>4</v>
      </c>
      <c r="AZ66" s="87">
        <v>3</v>
      </c>
      <c r="BA66" s="87">
        <v>3</v>
      </c>
      <c r="BB66" s="87">
        <v>3</v>
      </c>
      <c r="BC66" s="87">
        <v>3</v>
      </c>
      <c r="BD66" s="87">
        <v>3</v>
      </c>
      <c r="BE66" s="87">
        <v>3</v>
      </c>
      <c r="BF66" s="87">
        <v>3</v>
      </c>
      <c r="BG66" s="87">
        <v>2</v>
      </c>
      <c r="BH66" s="87">
        <v>2</v>
      </c>
      <c r="BI66" s="87">
        <v>2</v>
      </c>
      <c r="BJ66" s="87">
        <v>2</v>
      </c>
      <c r="BK66" s="87">
        <v>2</v>
      </c>
      <c r="BL66" s="87">
        <v>2</v>
      </c>
      <c r="BM66" s="87">
        <v>2</v>
      </c>
      <c r="BN66" s="87">
        <v>2</v>
      </c>
      <c r="BO66" s="87">
        <v>2</v>
      </c>
      <c r="BP66" s="87">
        <v>2</v>
      </c>
      <c r="BQ66" s="87">
        <v>2</v>
      </c>
      <c r="BR66" s="87">
        <v>4</v>
      </c>
      <c r="BS66" s="87">
        <v>4</v>
      </c>
      <c r="BT66" s="87">
        <v>4</v>
      </c>
      <c r="BU66" s="87">
        <v>4</v>
      </c>
      <c r="BV66" s="87">
        <v>4</v>
      </c>
      <c r="BW66" s="87">
        <v>4</v>
      </c>
      <c r="BX66" s="91">
        <v>3</v>
      </c>
      <c r="BY66" s="18"/>
      <c r="BZ66" s="10"/>
      <c r="CA66" s="11"/>
      <c r="CB66" s="6"/>
      <c r="CC66" s="14"/>
      <c r="CD66" s="6"/>
      <c r="CE66" s="7">
        <v>9.9999999999999995E-7</v>
      </c>
      <c r="CF66" s="7">
        <v>0</v>
      </c>
      <c r="CG66" s="7">
        <v>1</v>
      </c>
      <c r="CH66" s="7">
        <v>1</v>
      </c>
      <c r="CI66" s="92">
        <v>1</v>
      </c>
      <c r="CJ66" s="92">
        <v>1</v>
      </c>
      <c r="CK66" s="7">
        <v>30</v>
      </c>
      <c r="CL66" s="92" t="s">
        <v>109</v>
      </c>
      <c r="CM66" s="7">
        <v>20</v>
      </c>
      <c r="CN66" s="6"/>
      <c r="CO66" s="93">
        <v>0.95828004966960023</v>
      </c>
      <c r="CP66" s="93">
        <v>2.7222222222222223</v>
      </c>
      <c r="CQ66" s="93">
        <v>0.35202124273577151</v>
      </c>
      <c r="CR66" s="94">
        <v>20</v>
      </c>
      <c r="CS66" s="6"/>
      <c r="CT66" s="7">
        <v>0</v>
      </c>
      <c r="CU66" s="6"/>
      <c r="CV66" s="94">
        <v>70</v>
      </c>
    </row>
    <row r="67" spans="2:100" ht="15.75" thickBot="1" x14ac:dyDescent="0.3">
      <c r="B67" s="48">
        <f ca="1">IF(C67="","",MAX(B$7:$C66)+1)</f>
        <v>33</v>
      </c>
      <c r="C67" s="87">
        <v>98714</v>
      </c>
      <c r="D67" s="88" t="s">
        <v>143</v>
      </c>
      <c r="E67" s="87" t="s">
        <v>107</v>
      </c>
      <c r="F67" s="87">
        <v>1</v>
      </c>
      <c r="G67" s="87" t="s">
        <v>108</v>
      </c>
      <c r="H67" s="87">
        <v>80500</v>
      </c>
      <c r="I67" s="87">
        <v>0</v>
      </c>
      <c r="J67" s="87">
        <v>44275000</v>
      </c>
      <c r="K67" s="87">
        <v>1</v>
      </c>
      <c r="L67" s="87">
        <v>3500</v>
      </c>
      <c r="M67" s="87">
        <v>7000</v>
      </c>
      <c r="N67" s="87">
        <v>0</v>
      </c>
      <c r="O67" s="89">
        <v>0</v>
      </c>
      <c r="P67" s="89">
        <v>70000</v>
      </c>
      <c r="Q67" s="87">
        <v>0</v>
      </c>
      <c r="R67" s="90">
        <v>0</v>
      </c>
      <c r="S67" s="90">
        <v>0</v>
      </c>
      <c r="T67" s="90">
        <v>0</v>
      </c>
      <c r="U67" s="90">
        <v>0</v>
      </c>
      <c r="V67" s="90">
        <v>0</v>
      </c>
      <c r="W67" s="90">
        <v>0</v>
      </c>
      <c r="X67" s="90" t="s">
        <v>108</v>
      </c>
      <c r="Y67" s="90" t="s">
        <v>108</v>
      </c>
      <c r="Z67" s="90" t="s">
        <v>108</v>
      </c>
      <c r="AA67" s="90" t="s">
        <v>108</v>
      </c>
      <c r="AB67" s="90"/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100</v>
      </c>
      <c r="AO67" s="87">
        <v>100</v>
      </c>
      <c r="AP67" s="87">
        <v>100</v>
      </c>
      <c r="AQ67" s="87">
        <v>100</v>
      </c>
      <c r="AR67" s="87">
        <v>100</v>
      </c>
      <c r="AS67" s="87">
        <v>100</v>
      </c>
      <c r="AT67" s="87">
        <v>100</v>
      </c>
      <c r="AU67" s="87">
        <v>100</v>
      </c>
      <c r="AV67" s="87">
        <v>100</v>
      </c>
      <c r="AW67" s="87">
        <v>50</v>
      </c>
      <c r="AX67" s="87">
        <v>50</v>
      </c>
      <c r="AY67" s="87">
        <v>50</v>
      </c>
      <c r="AZ67" s="87">
        <v>50</v>
      </c>
      <c r="BA67" s="87">
        <v>50</v>
      </c>
      <c r="BB67" s="87">
        <v>50</v>
      </c>
      <c r="BC67" s="87">
        <v>50</v>
      </c>
      <c r="BD67" s="87">
        <v>50</v>
      </c>
      <c r="BE67" s="87">
        <v>50</v>
      </c>
      <c r="BF67" s="87">
        <v>50</v>
      </c>
      <c r="BG67" s="87">
        <v>50</v>
      </c>
      <c r="BH67" s="87">
        <v>50</v>
      </c>
      <c r="BI67" s="87">
        <v>50</v>
      </c>
      <c r="BJ67" s="87">
        <v>50</v>
      </c>
      <c r="BK67" s="87">
        <v>50</v>
      </c>
      <c r="BL67" s="87">
        <v>50</v>
      </c>
      <c r="BM67" s="87">
        <v>50</v>
      </c>
      <c r="BN67" s="87">
        <v>50</v>
      </c>
      <c r="BO67" s="87">
        <v>50</v>
      </c>
      <c r="BP67" s="87">
        <v>50</v>
      </c>
      <c r="BQ67" s="87">
        <v>50</v>
      </c>
      <c r="BR67" s="87">
        <v>50</v>
      </c>
      <c r="BS67" s="87">
        <v>50</v>
      </c>
      <c r="BT67" s="87">
        <v>50</v>
      </c>
      <c r="BU67" s="87">
        <v>50</v>
      </c>
      <c r="BV67" s="87">
        <v>50</v>
      </c>
      <c r="BW67" s="87">
        <v>50</v>
      </c>
      <c r="BX67" s="91">
        <v>0</v>
      </c>
      <c r="BY67" s="18"/>
      <c r="BZ67" s="10"/>
      <c r="CA67" s="11"/>
      <c r="CB67" s="6"/>
      <c r="CC67" s="14"/>
      <c r="CD67" s="6"/>
      <c r="CE67" s="7">
        <v>9.9999999999999995E-7</v>
      </c>
      <c r="CF67" s="7">
        <v>0</v>
      </c>
      <c r="CG67" s="7">
        <v>1</v>
      </c>
      <c r="CH67" s="7">
        <v>1</v>
      </c>
      <c r="CI67" s="92">
        <v>1</v>
      </c>
      <c r="CJ67" s="92">
        <v>0</v>
      </c>
      <c r="CK67" s="7">
        <v>20</v>
      </c>
      <c r="CL67" s="92" t="s">
        <v>109</v>
      </c>
      <c r="CM67" s="7">
        <v>20</v>
      </c>
      <c r="CN67" s="6"/>
      <c r="CO67" s="93">
        <v>11.785113019775789</v>
      </c>
      <c r="CP67" s="93">
        <v>47.222222222222221</v>
      </c>
      <c r="CQ67" s="93">
        <v>0.24956709924231082</v>
      </c>
      <c r="CR67" s="94">
        <v>20</v>
      </c>
      <c r="CS67" s="6"/>
      <c r="CT67" s="7">
        <v>10</v>
      </c>
      <c r="CU67" s="6"/>
      <c r="CV67" s="94">
        <v>70</v>
      </c>
    </row>
    <row r="68" spans="2:100" ht="15.75" thickBot="1" x14ac:dyDescent="0.3">
      <c r="B68" s="48">
        <f ca="1">IF(C68="","",MAX(B$7:$C67)+1)</f>
        <v>34</v>
      </c>
      <c r="C68" s="87">
        <v>14684</v>
      </c>
      <c r="D68" s="88" t="s">
        <v>144</v>
      </c>
      <c r="E68" s="87" t="s">
        <v>107</v>
      </c>
      <c r="F68" s="87">
        <v>1</v>
      </c>
      <c r="G68" s="87" t="s">
        <v>108</v>
      </c>
      <c r="H68" s="87">
        <v>46000</v>
      </c>
      <c r="I68" s="87">
        <v>6</v>
      </c>
      <c r="J68" s="87">
        <v>43240000</v>
      </c>
      <c r="K68" s="87">
        <v>1</v>
      </c>
      <c r="L68" s="87">
        <v>2000</v>
      </c>
      <c r="M68" s="87">
        <v>4000</v>
      </c>
      <c r="N68" s="87">
        <v>0</v>
      </c>
      <c r="O68" s="89">
        <v>0</v>
      </c>
      <c r="P68" s="89">
        <v>40000</v>
      </c>
      <c r="Q68" s="87">
        <v>0</v>
      </c>
      <c r="R68" s="90">
        <v>0</v>
      </c>
      <c r="S68" s="90">
        <v>0</v>
      </c>
      <c r="T68" s="90">
        <v>0</v>
      </c>
      <c r="U68" s="90">
        <v>0</v>
      </c>
      <c r="V68" s="90">
        <v>0</v>
      </c>
      <c r="W68" s="90">
        <v>0</v>
      </c>
      <c r="X68" s="90" t="s">
        <v>108</v>
      </c>
      <c r="Y68" s="90" t="s">
        <v>108</v>
      </c>
      <c r="Z68" s="90" t="s">
        <v>108</v>
      </c>
      <c r="AA68" s="90" t="s">
        <v>108</v>
      </c>
      <c r="AB68" s="90"/>
      <c r="AC68" s="87">
        <v>0</v>
      </c>
      <c r="AD68" s="87">
        <v>0</v>
      </c>
      <c r="AE68" s="87">
        <v>0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100</v>
      </c>
      <c r="BP68" s="87">
        <v>100</v>
      </c>
      <c r="BQ68" s="87">
        <v>100</v>
      </c>
      <c r="BR68" s="87">
        <v>100</v>
      </c>
      <c r="BS68" s="87">
        <v>100</v>
      </c>
      <c r="BT68" s="87">
        <v>100</v>
      </c>
      <c r="BU68" s="87">
        <v>100</v>
      </c>
      <c r="BV68" s="87">
        <v>80</v>
      </c>
      <c r="BW68" s="87">
        <v>80</v>
      </c>
      <c r="BX68" s="91">
        <v>80</v>
      </c>
      <c r="BY68" s="18"/>
      <c r="BZ68" s="10"/>
      <c r="CA68" s="11"/>
      <c r="CB68" s="6"/>
      <c r="CC68" s="14"/>
      <c r="CD68" s="6"/>
      <c r="CE68" s="7">
        <v>156.66666666666666</v>
      </c>
      <c r="CF68" s="7">
        <v>20</v>
      </c>
      <c r="CG68" s="7">
        <v>0</v>
      </c>
      <c r="CH68" s="7">
        <v>1</v>
      </c>
      <c r="CI68" s="92">
        <v>1</v>
      </c>
      <c r="CJ68" s="92">
        <v>1</v>
      </c>
      <c r="CK68" s="7">
        <v>20</v>
      </c>
      <c r="CL68" s="92" t="s">
        <v>109</v>
      </c>
      <c r="CM68" s="7">
        <v>20</v>
      </c>
      <c r="CN68" s="6"/>
      <c r="CO68" s="93">
        <v>48.574449293666788</v>
      </c>
      <c r="CP68" s="93">
        <v>52.222222222222221</v>
      </c>
      <c r="CQ68" s="93">
        <v>0.93014902902766194</v>
      </c>
      <c r="CR68" s="94">
        <v>0</v>
      </c>
      <c r="CS68" s="6"/>
      <c r="CT68" s="7">
        <v>10</v>
      </c>
      <c r="CU68" s="6"/>
      <c r="CV68" s="94">
        <v>70</v>
      </c>
    </row>
    <row r="69" spans="2:100" ht="15.75" thickBot="1" x14ac:dyDescent="0.3">
      <c r="B69" s="48">
        <f ca="1">IF(C69="","",MAX(B$7:$C68)+1)</f>
        <v>39</v>
      </c>
      <c r="C69" s="87">
        <v>250</v>
      </c>
      <c r="D69" s="88" t="s">
        <v>150</v>
      </c>
      <c r="E69" s="87" t="s">
        <v>107</v>
      </c>
      <c r="F69" s="87">
        <v>1</v>
      </c>
      <c r="G69" s="87" t="s">
        <v>108</v>
      </c>
      <c r="H69" s="87">
        <v>119599.99999999999</v>
      </c>
      <c r="I69" s="87">
        <v>40</v>
      </c>
      <c r="J69" s="87">
        <v>74151999.999999985</v>
      </c>
      <c r="K69" s="87">
        <v>1</v>
      </c>
      <c r="L69" s="87">
        <v>5200</v>
      </c>
      <c r="M69" s="87">
        <v>10400</v>
      </c>
      <c r="N69" s="87">
        <v>0</v>
      </c>
      <c r="O69" s="89">
        <v>0</v>
      </c>
      <c r="P69" s="89">
        <v>104000</v>
      </c>
      <c r="Q69" s="87">
        <v>0</v>
      </c>
      <c r="R69" s="90">
        <v>0</v>
      </c>
      <c r="S69" s="90">
        <v>0</v>
      </c>
      <c r="T69" s="90">
        <v>0</v>
      </c>
      <c r="U69" s="90">
        <v>0</v>
      </c>
      <c r="V69" s="90">
        <v>0</v>
      </c>
      <c r="W69" s="90">
        <v>0</v>
      </c>
      <c r="X69" s="90" t="s">
        <v>108</v>
      </c>
      <c r="Y69" s="90" t="s">
        <v>108</v>
      </c>
      <c r="Z69" s="90" t="s">
        <v>108</v>
      </c>
      <c r="AA69" s="90" t="s">
        <v>108</v>
      </c>
      <c r="AB69" s="90"/>
      <c r="AC69" s="87">
        <v>0</v>
      </c>
      <c r="AD69" s="87">
        <v>0</v>
      </c>
      <c r="AE69" s="87">
        <v>0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50</v>
      </c>
      <c r="AL69" s="87">
        <v>40</v>
      </c>
      <c r="AM69" s="87">
        <v>40</v>
      </c>
      <c r="AN69" s="87">
        <v>40</v>
      </c>
      <c r="AO69" s="87">
        <v>40</v>
      </c>
      <c r="AP69" s="87">
        <v>40</v>
      </c>
      <c r="AQ69" s="87">
        <v>40</v>
      </c>
      <c r="AR69" s="87">
        <v>40</v>
      </c>
      <c r="AS69" s="87">
        <v>40</v>
      </c>
      <c r="AT69" s="87">
        <v>40</v>
      </c>
      <c r="AU69" s="87">
        <v>40</v>
      </c>
      <c r="AV69" s="87">
        <v>40</v>
      </c>
      <c r="AW69" s="87">
        <v>40</v>
      </c>
      <c r="AX69" s="87">
        <v>40</v>
      </c>
      <c r="AY69" s="87">
        <v>40</v>
      </c>
      <c r="AZ69" s="87">
        <v>40</v>
      </c>
      <c r="BA69" s="87">
        <v>40</v>
      </c>
      <c r="BB69" s="87">
        <v>40</v>
      </c>
      <c r="BC69" s="87">
        <v>40</v>
      </c>
      <c r="BD69" s="87">
        <v>40</v>
      </c>
      <c r="BE69" s="87">
        <v>40</v>
      </c>
      <c r="BF69" s="87">
        <v>40</v>
      </c>
      <c r="BG69" s="87">
        <v>40</v>
      </c>
      <c r="BH69" s="87">
        <v>40</v>
      </c>
      <c r="BI69" s="87">
        <v>40</v>
      </c>
      <c r="BJ69" s="87">
        <v>40</v>
      </c>
      <c r="BK69" s="87">
        <v>40</v>
      </c>
      <c r="BL69" s="87">
        <v>40</v>
      </c>
      <c r="BM69" s="87">
        <v>40</v>
      </c>
      <c r="BN69" s="87">
        <v>40</v>
      </c>
      <c r="BO69" s="87">
        <v>40</v>
      </c>
      <c r="BP69" s="87">
        <v>30</v>
      </c>
      <c r="BQ69" s="87">
        <v>30</v>
      </c>
      <c r="BR69" s="87">
        <v>30</v>
      </c>
      <c r="BS69" s="87">
        <v>30</v>
      </c>
      <c r="BT69" s="87">
        <v>20</v>
      </c>
      <c r="BU69" s="87">
        <v>20</v>
      </c>
      <c r="BV69" s="87">
        <v>120</v>
      </c>
      <c r="BW69" s="87">
        <v>110</v>
      </c>
      <c r="BX69" s="91">
        <v>110</v>
      </c>
      <c r="BY69" s="18"/>
      <c r="BZ69" s="10"/>
      <c r="CA69" s="11"/>
      <c r="CB69" s="6"/>
      <c r="CC69" s="14"/>
      <c r="CD69" s="6"/>
      <c r="CE69" s="7">
        <v>15.5</v>
      </c>
      <c r="CF69" s="7">
        <v>10</v>
      </c>
      <c r="CG69" s="7">
        <v>1</v>
      </c>
      <c r="CH69" s="7">
        <v>1</v>
      </c>
      <c r="CI69" s="92">
        <v>1</v>
      </c>
      <c r="CJ69" s="92">
        <v>1</v>
      </c>
      <c r="CK69" s="7">
        <v>30</v>
      </c>
      <c r="CL69" s="92" t="s">
        <v>109</v>
      </c>
      <c r="CM69" s="7">
        <v>20</v>
      </c>
      <c r="CN69" s="6"/>
      <c r="CO69" s="93">
        <v>30.975427748184632</v>
      </c>
      <c r="CP69" s="93">
        <v>47.777777777777779</v>
      </c>
      <c r="CQ69" s="93">
        <v>0.64832290635735279</v>
      </c>
      <c r="CR69" s="94">
        <v>0</v>
      </c>
      <c r="CS69" s="6"/>
      <c r="CT69" s="7">
        <v>10</v>
      </c>
      <c r="CU69" s="6"/>
      <c r="CV69" s="94">
        <v>70</v>
      </c>
    </row>
    <row r="70" spans="2:100" ht="15.75" thickBot="1" x14ac:dyDescent="0.3">
      <c r="B70" s="48">
        <f ca="1">IF(C70="","",MAX(B$7:$C69)+1)</f>
        <v>43</v>
      </c>
      <c r="C70" s="87">
        <v>78925</v>
      </c>
      <c r="D70" s="88" t="s">
        <v>154</v>
      </c>
      <c r="E70" s="87" t="s">
        <v>107</v>
      </c>
      <c r="F70" s="87">
        <v>1</v>
      </c>
      <c r="G70" s="87" t="s">
        <v>108</v>
      </c>
      <c r="H70" s="87">
        <v>69000</v>
      </c>
      <c r="I70" s="87">
        <v>0</v>
      </c>
      <c r="J70" s="87">
        <v>759000</v>
      </c>
      <c r="K70" s="87">
        <v>1</v>
      </c>
      <c r="L70" s="87">
        <v>3000</v>
      </c>
      <c r="M70" s="87">
        <v>6000</v>
      </c>
      <c r="N70" s="87">
        <v>0</v>
      </c>
      <c r="O70" s="89">
        <v>0</v>
      </c>
      <c r="P70" s="89">
        <v>60000</v>
      </c>
      <c r="Q70" s="87">
        <v>0</v>
      </c>
      <c r="R70" s="90">
        <v>0</v>
      </c>
      <c r="S70" s="90">
        <v>0</v>
      </c>
      <c r="T70" s="90">
        <v>0</v>
      </c>
      <c r="U70" s="90">
        <v>0</v>
      </c>
      <c r="V70" s="90">
        <v>0</v>
      </c>
      <c r="W70" s="90">
        <v>0</v>
      </c>
      <c r="X70" s="90" t="s">
        <v>108</v>
      </c>
      <c r="Y70" s="90" t="s">
        <v>108</v>
      </c>
      <c r="Z70" s="90" t="s">
        <v>108</v>
      </c>
      <c r="AA70" s="90" t="s">
        <v>108</v>
      </c>
      <c r="AB70" s="90"/>
      <c r="AC70" s="87">
        <v>0</v>
      </c>
      <c r="AD70" s="87">
        <v>0</v>
      </c>
      <c r="AE70" s="87">
        <v>0</v>
      </c>
      <c r="AF70" s="87">
        <v>0</v>
      </c>
      <c r="AG70" s="87">
        <v>0</v>
      </c>
      <c r="AH70" s="87">
        <v>0</v>
      </c>
      <c r="AI70" s="87">
        <v>0</v>
      </c>
      <c r="AJ70" s="87">
        <v>0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2</v>
      </c>
      <c r="AR70" s="87">
        <v>2</v>
      </c>
      <c r="AS70" s="87">
        <v>1</v>
      </c>
      <c r="AT70" s="87">
        <v>1</v>
      </c>
      <c r="AU70" s="87">
        <v>1</v>
      </c>
      <c r="AV70" s="87">
        <v>1</v>
      </c>
      <c r="AW70" s="87">
        <v>1</v>
      </c>
      <c r="AX70" s="87">
        <v>1</v>
      </c>
      <c r="AY70" s="87">
        <v>1</v>
      </c>
      <c r="AZ70" s="87">
        <v>1</v>
      </c>
      <c r="BA70" s="87">
        <v>1</v>
      </c>
      <c r="BB70" s="87">
        <v>1</v>
      </c>
      <c r="BC70" s="87">
        <v>1</v>
      </c>
      <c r="BD70" s="87">
        <v>1</v>
      </c>
      <c r="BE70" s="87">
        <v>1</v>
      </c>
      <c r="BF70" s="87">
        <v>1</v>
      </c>
      <c r="BG70" s="87">
        <v>1</v>
      </c>
      <c r="BH70" s="87">
        <v>1</v>
      </c>
      <c r="BI70" s="87">
        <v>1</v>
      </c>
      <c r="BJ70" s="87">
        <v>1</v>
      </c>
      <c r="BK70" s="87">
        <v>1</v>
      </c>
      <c r="BL70" s="87">
        <v>1</v>
      </c>
      <c r="BM70" s="87">
        <v>1</v>
      </c>
      <c r="BN70" s="87">
        <v>1</v>
      </c>
      <c r="BO70" s="87">
        <v>1</v>
      </c>
      <c r="BP70" s="87">
        <v>1</v>
      </c>
      <c r="BQ70" s="87">
        <v>1</v>
      </c>
      <c r="BR70" s="87">
        <v>1</v>
      </c>
      <c r="BS70" s="87">
        <v>1</v>
      </c>
      <c r="BT70" s="87">
        <v>1</v>
      </c>
      <c r="BU70" s="87">
        <v>1</v>
      </c>
      <c r="BV70" s="87">
        <v>1</v>
      </c>
      <c r="BW70" s="87">
        <v>1</v>
      </c>
      <c r="BX70" s="91">
        <v>0</v>
      </c>
      <c r="BY70" s="18"/>
      <c r="BZ70" s="10"/>
      <c r="CA70" s="11"/>
      <c r="CB70" s="6"/>
      <c r="CC70" s="14"/>
      <c r="CD70" s="6"/>
      <c r="CE70" s="7">
        <v>9.9999999999999995E-7</v>
      </c>
      <c r="CF70" s="7">
        <v>0</v>
      </c>
      <c r="CG70" s="7">
        <v>1</v>
      </c>
      <c r="CH70" s="7">
        <v>1</v>
      </c>
      <c r="CI70" s="92">
        <v>1</v>
      </c>
      <c r="CJ70" s="92">
        <v>0</v>
      </c>
      <c r="CK70" s="7">
        <v>20</v>
      </c>
      <c r="CL70" s="92" t="s">
        <v>109</v>
      </c>
      <c r="CM70" s="7">
        <v>20</v>
      </c>
      <c r="CN70" s="6"/>
      <c r="CO70" s="93">
        <v>0.23570226039551564</v>
      </c>
      <c r="CP70" s="93">
        <v>0.94444444444444442</v>
      </c>
      <c r="CQ70" s="93">
        <v>0.24956709924231069</v>
      </c>
      <c r="CR70" s="94">
        <v>20</v>
      </c>
      <c r="CS70" s="6"/>
      <c r="CT70" s="7">
        <v>10</v>
      </c>
      <c r="CU70" s="6"/>
      <c r="CV70" s="94">
        <v>70</v>
      </c>
    </row>
    <row r="71" spans="2:100" ht="15.75" thickBot="1" x14ac:dyDescent="0.3">
      <c r="B71" s="48">
        <f ca="1">IF(C71="","",MAX(B$7:$C70)+1)</f>
        <v>44</v>
      </c>
      <c r="C71" s="87">
        <v>13330</v>
      </c>
      <c r="D71" s="88" t="s">
        <v>155</v>
      </c>
      <c r="E71" s="87" t="s">
        <v>107</v>
      </c>
      <c r="F71" s="87">
        <v>1</v>
      </c>
      <c r="G71" s="87" t="s">
        <v>108</v>
      </c>
      <c r="H71" s="87">
        <v>28749.999999999996</v>
      </c>
      <c r="I71" s="87">
        <v>72</v>
      </c>
      <c r="J71" s="87">
        <v>34499999.999999993</v>
      </c>
      <c r="K71" s="87">
        <v>1</v>
      </c>
      <c r="L71" s="87">
        <v>1250</v>
      </c>
      <c r="M71" s="87">
        <v>2500</v>
      </c>
      <c r="N71" s="87">
        <v>0</v>
      </c>
      <c r="O71" s="89">
        <v>0</v>
      </c>
      <c r="P71" s="89">
        <v>25000</v>
      </c>
      <c r="Q71" s="87">
        <v>0</v>
      </c>
      <c r="R71" s="90">
        <v>0</v>
      </c>
      <c r="S71" s="90">
        <v>0</v>
      </c>
      <c r="T71" s="90">
        <v>0</v>
      </c>
      <c r="U71" s="90">
        <v>0</v>
      </c>
      <c r="V71" s="90">
        <v>0</v>
      </c>
      <c r="W71" s="90">
        <v>0</v>
      </c>
      <c r="X71" s="90" t="s">
        <v>108</v>
      </c>
      <c r="Y71" s="90" t="s">
        <v>108</v>
      </c>
      <c r="Z71" s="90" t="s">
        <v>108</v>
      </c>
      <c r="AA71" s="90" t="s">
        <v>108</v>
      </c>
      <c r="AB71" s="90"/>
      <c r="AC71" s="87">
        <v>0</v>
      </c>
      <c r="AD71" s="87">
        <v>0</v>
      </c>
      <c r="AE71" s="87">
        <v>0</v>
      </c>
      <c r="AF71" s="87">
        <v>0</v>
      </c>
      <c r="AG71" s="87">
        <v>0</v>
      </c>
      <c r="AH71" s="87">
        <v>0</v>
      </c>
      <c r="AI71" s="87">
        <v>0</v>
      </c>
      <c r="AJ71" s="87">
        <v>0</v>
      </c>
      <c r="AK71" s="87">
        <v>100</v>
      </c>
      <c r="AL71" s="87">
        <v>100</v>
      </c>
      <c r="AM71" s="87">
        <v>100</v>
      </c>
      <c r="AN71" s="87">
        <v>100</v>
      </c>
      <c r="AO71" s="87">
        <v>100</v>
      </c>
      <c r="AP71" s="87">
        <v>100</v>
      </c>
      <c r="AQ71" s="87">
        <v>100</v>
      </c>
      <c r="AR71" s="87">
        <v>100</v>
      </c>
      <c r="AS71" s="87">
        <v>100</v>
      </c>
      <c r="AT71" s="87">
        <v>100</v>
      </c>
      <c r="AU71" s="87">
        <v>100</v>
      </c>
      <c r="AV71" s="87">
        <v>100</v>
      </c>
      <c r="AW71" s="87">
        <v>100</v>
      </c>
      <c r="AX71" s="87">
        <v>100</v>
      </c>
      <c r="AY71" s="87">
        <v>100</v>
      </c>
      <c r="AZ71" s="87">
        <v>100</v>
      </c>
      <c r="BA71" s="87">
        <v>100</v>
      </c>
      <c r="BB71" s="87">
        <v>100</v>
      </c>
      <c r="BC71" s="87">
        <v>100</v>
      </c>
      <c r="BD71" s="87">
        <v>100</v>
      </c>
      <c r="BE71" s="87">
        <v>100</v>
      </c>
      <c r="BF71" s="87">
        <v>100</v>
      </c>
      <c r="BG71" s="87">
        <v>100</v>
      </c>
      <c r="BH71" s="87">
        <v>100</v>
      </c>
      <c r="BI71" s="87">
        <v>100</v>
      </c>
      <c r="BJ71" s="87">
        <v>100</v>
      </c>
      <c r="BK71" s="87">
        <v>100</v>
      </c>
      <c r="BL71" s="87">
        <v>100</v>
      </c>
      <c r="BM71" s="87">
        <v>100</v>
      </c>
      <c r="BN71" s="87">
        <v>100</v>
      </c>
      <c r="BO71" s="87">
        <v>100</v>
      </c>
      <c r="BP71" s="87">
        <v>100</v>
      </c>
      <c r="BQ71" s="87">
        <v>100</v>
      </c>
      <c r="BR71" s="87">
        <v>100</v>
      </c>
      <c r="BS71" s="87">
        <v>100</v>
      </c>
      <c r="BT71" s="87">
        <v>100</v>
      </c>
      <c r="BU71" s="87">
        <v>100</v>
      </c>
      <c r="BV71" s="87">
        <v>100</v>
      </c>
      <c r="BW71" s="87">
        <v>100</v>
      </c>
      <c r="BX71" s="91">
        <v>100</v>
      </c>
      <c r="BY71" s="18"/>
      <c r="BZ71" s="10"/>
      <c r="CA71" s="11"/>
      <c r="CB71" s="6"/>
      <c r="CC71" s="14"/>
      <c r="CD71" s="6"/>
      <c r="CE71" s="7">
        <v>16.666666666666664</v>
      </c>
      <c r="CF71" s="7">
        <v>10</v>
      </c>
      <c r="CG71" s="7">
        <v>1</v>
      </c>
      <c r="CH71" s="7">
        <v>1</v>
      </c>
      <c r="CI71" s="92">
        <v>1</v>
      </c>
      <c r="CJ71" s="92">
        <v>1</v>
      </c>
      <c r="CK71" s="7">
        <v>30</v>
      </c>
      <c r="CL71" s="92" t="s">
        <v>109</v>
      </c>
      <c r="CM71" s="7">
        <v>20</v>
      </c>
      <c r="CN71" s="6"/>
      <c r="CO71" s="93">
        <v>0</v>
      </c>
      <c r="CP71" s="93">
        <v>100</v>
      </c>
      <c r="CQ71" s="93">
        <v>1</v>
      </c>
      <c r="CR71" s="94">
        <v>0</v>
      </c>
      <c r="CS71" s="6"/>
      <c r="CT71" s="7">
        <v>10</v>
      </c>
      <c r="CU71" s="6"/>
      <c r="CV71" s="94">
        <v>70</v>
      </c>
    </row>
    <row r="72" spans="2:100" ht="15.75" thickBot="1" x14ac:dyDescent="0.3">
      <c r="B72" s="48">
        <f ca="1">IF(C72="","",MAX(B$7:$C71)+1)</f>
        <v>50</v>
      </c>
      <c r="C72" s="87">
        <v>84583</v>
      </c>
      <c r="D72" s="88" t="s">
        <v>161</v>
      </c>
      <c r="E72" s="87" t="s">
        <v>107</v>
      </c>
      <c r="F72" s="87">
        <v>1</v>
      </c>
      <c r="G72" s="87" t="s">
        <v>108</v>
      </c>
      <c r="H72" s="87">
        <v>57499.999999999993</v>
      </c>
      <c r="I72" s="87">
        <v>0</v>
      </c>
      <c r="J72" s="87">
        <v>22712499.999999996</v>
      </c>
      <c r="K72" s="87">
        <v>0</v>
      </c>
      <c r="L72" s="87">
        <v>2500</v>
      </c>
      <c r="M72" s="87">
        <v>5000</v>
      </c>
      <c r="N72" s="87">
        <v>0</v>
      </c>
      <c r="O72" s="89">
        <v>0</v>
      </c>
      <c r="P72" s="89">
        <v>50000</v>
      </c>
      <c r="Q72" s="87">
        <v>0</v>
      </c>
      <c r="R72" s="90">
        <v>0</v>
      </c>
      <c r="S72" s="90">
        <v>0</v>
      </c>
      <c r="T72" s="90">
        <v>0</v>
      </c>
      <c r="U72" s="90">
        <v>0</v>
      </c>
      <c r="V72" s="90">
        <v>0</v>
      </c>
      <c r="W72" s="90">
        <v>0</v>
      </c>
      <c r="X72" s="90" t="s">
        <v>108</v>
      </c>
      <c r="Y72" s="90" t="s">
        <v>108</v>
      </c>
      <c r="Z72" s="90" t="s">
        <v>108</v>
      </c>
      <c r="AA72" s="90" t="s">
        <v>108</v>
      </c>
      <c r="AB72" s="90"/>
      <c r="AC72" s="87">
        <v>10</v>
      </c>
      <c r="AD72" s="87">
        <v>10</v>
      </c>
      <c r="AE72" s="87">
        <v>10</v>
      </c>
      <c r="AF72" s="87">
        <v>10</v>
      </c>
      <c r="AG72" s="87">
        <v>10</v>
      </c>
      <c r="AH72" s="87">
        <v>10</v>
      </c>
      <c r="AI72" s="87">
        <v>10</v>
      </c>
      <c r="AJ72" s="87">
        <v>10</v>
      </c>
      <c r="AK72" s="87">
        <v>10</v>
      </c>
      <c r="AL72" s="87">
        <v>10</v>
      </c>
      <c r="AM72" s="87">
        <v>10</v>
      </c>
      <c r="AN72" s="87">
        <v>10</v>
      </c>
      <c r="AO72" s="87">
        <v>10</v>
      </c>
      <c r="AP72" s="87">
        <v>10</v>
      </c>
      <c r="AQ72" s="87">
        <v>10</v>
      </c>
      <c r="AR72" s="87">
        <v>10</v>
      </c>
      <c r="AS72" s="87">
        <v>10</v>
      </c>
      <c r="AT72" s="87">
        <v>10</v>
      </c>
      <c r="AU72" s="87">
        <v>10</v>
      </c>
      <c r="AV72" s="87">
        <v>10</v>
      </c>
      <c r="AW72" s="87">
        <v>10</v>
      </c>
      <c r="AX72" s="87">
        <v>10</v>
      </c>
      <c r="AY72" s="87">
        <v>10</v>
      </c>
      <c r="AZ72" s="87">
        <v>5</v>
      </c>
      <c r="BA72" s="87">
        <v>5</v>
      </c>
      <c r="BB72" s="87">
        <v>5</v>
      </c>
      <c r="BC72" s="87">
        <v>0</v>
      </c>
      <c r="BD72" s="87">
        <v>0</v>
      </c>
      <c r="BE72" s="87">
        <v>0</v>
      </c>
      <c r="BF72" s="87">
        <v>0</v>
      </c>
      <c r="BG72" s="87">
        <v>0</v>
      </c>
      <c r="BH72" s="87">
        <v>0</v>
      </c>
      <c r="BI72" s="87">
        <v>0</v>
      </c>
      <c r="BJ72" s="87">
        <v>35</v>
      </c>
      <c r="BK72" s="87">
        <v>35</v>
      </c>
      <c r="BL72" s="87">
        <v>35</v>
      </c>
      <c r="BM72" s="87">
        <v>35</v>
      </c>
      <c r="BN72" s="87">
        <v>35</v>
      </c>
      <c r="BO72" s="87">
        <v>35</v>
      </c>
      <c r="BP72" s="87">
        <v>35</v>
      </c>
      <c r="BQ72" s="87">
        <v>35</v>
      </c>
      <c r="BR72" s="87">
        <v>35</v>
      </c>
      <c r="BS72" s="87">
        <v>35</v>
      </c>
      <c r="BT72" s="87">
        <v>35</v>
      </c>
      <c r="BU72" s="87">
        <v>35</v>
      </c>
      <c r="BV72" s="87">
        <v>30</v>
      </c>
      <c r="BW72" s="87">
        <v>30</v>
      </c>
      <c r="BX72" s="91">
        <v>20</v>
      </c>
      <c r="BY72" s="18"/>
      <c r="BZ72" s="10"/>
      <c r="CA72" s="11"/>
      <c r="CB72" s="6"/>
      <c r="CC72" s="14"/>
      <c r="CD72" s="6"/>
      <c r="CE72" s="7">
        <v>9.9999999999999995E-7</v>
      </c>
      <c r="CF72" s="7">
        <v>0</v>
      </c>
      <c r="CG72" s="7">
        <v>1</v>
      </c>
      <c r="CH72" s="7">
        <v>1</v>
      </c>
      <c r="CI72" s="92">
        <v>1</v>
      </c>
      <c r="CJ72" s="92">
        <v>1</v>
      </c>
      <c r="CK72" s="7">
        <v>30</v>
      </c>
      <c r="CL72" s="92" t="s">
        <v>109</v>
      </c>
      <c r="CM72" s="7">
        <v>20</v>
      </c>
      <c r="CN72" s="6"/>
      <c r="CO72" s="93">
        <v>13.308800960512407</v>
      </c>
      <c r="CP72" s="93">
        <v>27.777777777777779</v>
      </c>
      <c r="CQ72" s="93">
        <v>0.47911683457844662</v>
      </c>
      <c r="CR72" s="94">
        <v>20</v>
      </c>
      <c r="CS72" s="6"/>
      <c r="CT72" s="7">
        <v>0</v>
      </c>
      <c r="CU72" s="6"/>
      <c r="CV72" s="94">
        <v>70</v>
      </c>
    </row>
    <row r="73" spans="2:100" ht="15.75" thickBot="1" x14ac:dyDescent="0.3">
      <c r="B73" s="48">
        <f ca="1">IF(C73="","",MAX(B$7:$C72)+1)</f>
        <v>52</v>
      </c>
      <c r="C73" s="87">
        <v>84596</v>
      </c>
      <c r="D73" s="88" t="s">
        <v>163</v>
      </c>
      <c r="E73" s="87" t="s">
        <v>107</v>
      </c>
      <c r="F73" s="87">
        <v>1</v>
      </c>
      <c r="G73" s="87" t="s">
        <v>108</v>
      </c>
      <c r="H73" s="87">
        <v>11500</v>
      </c>
      <c r="I73" s="87">
        <v>0</v>
      </c>
      <c r="J73" s="87">
        <v>12282000</v>
      </c>
      <c r="K73" s="87">
        <v>0</v>
      </c>
      <c r="L73" s="87">
        <v>500</v>
      </c>
      <c r="M73" s="87">
        <v>1000</v>
      </c>
      <c r="N73" s="87">
        <v>0</v>
      </c>
      <c r="O73" s="89">
        <v>0</v>
      </c>
      <c r="P73" s="89">
        <v>10000</v>
      </c>
      <c r="Q73" s="87">
        <v>0</v>
      </c>
      <c r="R73" s="90">
        <v>0</v>
      </c>
      <c r="S73" s="90">
        <v>0</v>
      </c>
      <c r="T73" s="90">
        <v>0</v>
      </c>
      <c r="U73" s="90">
        <v>0</v>
      </c>
      <c r="V73" s="90">
        <v>0</v>
      </c>
      <c r="W73" s="90">
        <v>0</v>
      </c>
      <c r="X73" s="90" t="s">
        <v>108</v>
      </c>
      <c r="Y73" s="90" t="s">
        <v>108</v>
      </c>
      <c r="Z73" s="90" t="s">
        <v>108</v>
      </c>
      <c r="AA73" s="90" t="s">
        <v>108</v>
      </c>
      <c r="AB73" s="90"/>
      <c r="AC73" s="87">
        <v>28</v>
      </c>
      <c r="AD73" s="87">
        <v>28</v>
      </c>
      <c r="AE73" s="87">
        <v>28</v>
      </c>
      <c r="AF73" s="87">
        <v>28</v>
      </c>
      <c r="AG73" s="87">
        <v>28</v>
      </c>
      <c r="AH73" s="87">
        <v>28</v>
      </c>
      <c r="AI73" s="87">
        <v>28</v>
      </c>
      <c r="AJ73" s="87">
        <v>28</v>
      </c>
      <c r="AK73" s="87">
        <v>28</v>
      </c>
      <c r="AL73" s="87">
        <v>28</v>
      </c>
      <c r="AM73" s="87">
        <v>28</v>
      </c>
      <c r="AN73" s="87">
        <v>28</v>
      </c>
      <c r="AO73" s="87">
        <v>28</v>
      </c>
      <c r="AP73" s="87">
        <v>28</v>
      </c>
      <c r="AQ73" s="87">
        <v>28</v>
      </c>
      <c r="AR73" s="87">
        <v>28</v>
      </c>
      <c r="AS73" s="87">
        <v>28</v>
      </c>
      <c r="AT73" s="87">
        <v>28</v>
      </c>
      <c r="AU73" s="87">
        <v>28</v>
      </c>
      <c r="AV73" s="87">
        <v>28</v>
      </c>
      <c r="AW73" s="87">
        <v>28</v>
      </c>
      <c r="AX73" s="87">
        <v>28</v>
      </c>
      <c r="AY73" s="87">
        <v>18</v>
      </c>
      <c r="AZ73" s="87">
        <v>8</v>
      </c>
      <c r="BA73" s="87">
        <v>8</v>
      </c>
      <c r="BB73" s="87">
        <v>8</v>
      </c>
      <c r="BC73" s="87">
        <v>8</v>
      </c>
      <c r="BD73" s="87">
        <v>8</v>
      </c>
      <c r="BE73" s="87">
        <v>8</v>
      </c>
      <c r="BF73" s="87">
        <v>8</v>
      </c>
      <c r="BG73" s="87">
        <v>8</v>
      </c>
      <c r="BH73" s="87">
        <v>8</v>
      </c>
      <c r="BI73" s="87">
        <v>4</v>
      </c>
      <c r="BJ73" s="87">
        <v>89</v>
      </c>
      <c r="BK73" s="87">
        <v>89</v>
      </c>
      <c r="BL73" s="87">
        <v>89</v>
      </c>
      <c r="BM73" s="87">
        <v>89</v>
      </c>
      <c r="BN73" s="87">
        <v>89</v>
      </c>
      <c r="BO73" s="87">
        <v>89</v>
      </c>
      <c r="BP73" s="87">
        <v>89</v>
      </c>
      <c r="BQ73" s="87">
        <v>89</v>
      </c>
      <c r="BR73" s="87">
        <v>89</v>
      </c>
      <c r="BS73" s="87">
        <v>89</v>
      </c>
      <c r="BT73" s="87">
        <v>89</v>
      </c>
      <c r="BU73" s="87">
        <v>89</v>
      </c>
      <c r="BV73" s="87">
        <v>89</v>
      </c>
      <c r="BW73" s="87">
        <v>89</v>
      </c>
      <c r="BX73" s="91">
        <v>89</v>
      </c>
      <c r="BY73" s="18"/>
      <c r="BZ73" s="10"/>
      <c r="CA73" s="11"/>
      <c r="CB73" s="6"/>
      <c r="CC73" s="14"/>
      <c r="CD73" s="6"/>
      <c r="CE73" s="7">
        <v>9.9999999999999995E-7</v>
      </c>
      <c r="CF73" s="7">
        <v>0</v>
      </c>
      <c r="CG73" s="7">
        <v>1</v>
      </c>
      <c r="CH73" s="7">
        <v>1</v>
      </c>
      <c r="CI73" s="92">
        <v>1</v>
      </c>
      <c r="CJ73" s="92">
        <v>1</v>
      </c>
      <c r="CK73" s="7">
        <v>30</v>
      </c>
      <c r="CL73" s="92" t="s">
        <v>109</v>
      </c>
      <c r="CM73" s="7">
        <v>20</v>
      </c>
      <c r="CN73" s="6"/>
      <c r="CO73" s="93">
        <v>31.583326866365937</v>
      </c>
      <c r="CP73" s="93">
        <v>75.277777777777771</v>
      </c>
      <c r="CQ73" s="93">
        <v>0.41955710966390181</v>
      </c>
      <c r="CR73" s="94">
        <v>20</v>
      </c>
      <c r="CS73" s="6"/>
      <c r="CT73" s="7">
        <v>0</v>
      </c>
      <c r="CU73" s="6"/>
      <c r="CV73" s="94">
        <v>70</v>
      </c>
    </row>
    <row r="74" spans="2:100" ht="15.75" thickBot="1" x14ac:dyDescent="0.3">
      <c r="B74" s="48">
        <f ca="1">IF(C74="","",MAX(B$7:$C73)+1)</f>
        <v>53</v>
      </c>
      <c r="C74" s="87">
        <v>78197</v>
      </c>
      <c r="D74" s="88" t="s">
        <v>164</v>
      </c>
      <c r="E74" s="87" t="s">
        <v>107</v>
      </c>
      <c r="F74" s="87">
        <v>1</v>
      </c>
      <c r="G74" s="87" t="s">
        <v>108</v>
      </c>
      <c r="H74" s="87">
        <v>34500</v>
      </c>
      <c r="I74" s="87">
        <v>3</v>
      </c>
      <c r="J74" s="87">
        <v>2070000</v>
      </c>
      <c r="K74" s="87">
        <v>1</v>
      </c>
      <c r="L74" s="87">
        <v>1500</v>
      </c>
      <c r="M74" s="87">
        <v>3000</v>
      </c>
      <c r="N74" s="87">
        <v>0</v>
      </c>
      <c r="O74" s="89">
        <v>0</v>
      </c>
      <c r="P74" s="89">
        <v>30000</v>
      </c>
      <c r="Q74" s="87">
        <v>0</v>
      </c>
      <c r="R74" s="90">
        <v>0</v>
      </c>
      <c r="S74" s="90">
        <v>0</v>
      </c>
      <c r="T74" s="90">
        <v>0</v>
      </c>
      <c r="U74" s="90">
        <v>0</v>
      </c>
      <c r="V74" s="90">
        <v>0</v>
      </c>
      <c r="W74" s="90">
        <v>0</v>
      </c>
      <c r="X74" s="90" t="s">
        <v>108</v>
      </c>
      <c r="Y74" s="90" t="s">
        <v>108</v>
      </c>
      <c r="Z74" s="90" t="s">
        <v>108</v>
      </c>
      <c r="AA74" s="90" t="s">
        <v>108</v>
      </c>
      <c r="AB74" s="90"/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0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10</v>
      </c>
      <c r="AY74" s="87">
        <v>5</v>
      </c>
      <c r="AZ74" s="87">
        <v>5</v>
      </c>
      <c r="BA74" s="87">
        <v>5</v>
      </c>
      <c r="BB74" s="87">
        <v>5</v>
      </c>
      <c r="BC74" s="87">
        <v>5</v>
      </c>
      <c r="BD74" s="87">
        <v>5</v>
      </c>
      <c r="BE74" s="87">
        <v>5</v>
      </c>
      <c r="BF74" s="87">
        <v>5</v>
      </c>
      <c r="BG74" s="87">
        <v>5</v>
      </c>
      <c r="BH74" s="87">
        <v>5</v>
      </c>
      <c r="BI74" s="87">
        <v>5</v>
      </c>
      <c r="BJ74" s="87">
        <v>5</v>
      </c>
      <c r="BK74" s="87">
        <v>5</v>
      </c>
      <c r="BL74" s="87">
        <v>5</v>
      </c>
      <c r="BM74" s="87">
        <v>5</v>
      </c>
      <c r="BN74" s="87">
        <v>5</v>
      </c>
      <c r="BO74" s="87">
        <v>5</v>
      </c>
      <c r="BP74" s="87">
        <v>5</v>
      </c>
      <c r="BQ74" s="87">
        <v>5</v>
      </c>
      <c r="BR74" s="87">
        <v>5</v>
      </c>
      <c r="BS74" s="87">
        <v>5</v>
      </c>
      <c r="BT74" s="87">
        <v>5</v>
      </c>
      <c r="BU74" s="87">
        <v>5</v>
      </c>
      <c r="BV74" s="87">
        <v>5</v>
      </c>
      <c r="BW74" s="87">
        <v>5</v>
      </c>
      <c r="BX74" s="91">
        <v>5</v>
      </c>
      <c r="BY74" s="18"/>
      <c r="BZ74" s="10"/>
      <c r="CA74" s="11"/>
      <c r="CB74" s="6"/>
      <c r="CC74" s="14"/>
      <c r="CD74" s="6"/>
      <c r="CE74" s="7">
        <v>20</v>
      </c>
      <c r="CF74" s="7">
        <v>10</v>
      </c>
      <c r="CG74" s="7">
        <v>1</v>
      </c>
      <c r="CH74" s="7">
        <v>1</v>
      </c>
      <c r="CI74" s="92">
        <v>1</v>
      </c>
      <c r="CJ74" s="92">
        <v>1</v>
      </c>
      <c r="CK74" s="7">
        <v>30</v>
      </c>
      <c r="CL74" s="92" t="s">
        <v>109</v>
      </c>
      <c r="CM74" s="7">
        <v>20</v>
      </c>
      <c r="CN74" s="6"/>
      <c r="CO74" s="93">
        <v>0</v>
      </c>
      <c r="CP74" s="93">
        <v>5</v>
      </c>
      <c r="CQ74" s="93">
        <v>1</v>
      </c>
      <c r="CR74" s="94">
        <v>0</v>
      </c>
      <c r="CS74" s="6"/>
      <c r="CT74" s="7">
        <v>10</v>
      </c>
      <c r="CU74" s="6"/>
      <c r="CV74" s="94">
        <v>70</v>
      </c>
    </row>
    <row r="75" spans="2:100" ht="15.75" thickBot="1" x14ac:dyDescent="0.3">
      <c r="B75" s="48">
        <f ca="1">IF(C75="","",MAX(B$7:$C74)+1)</f>
        <v>60</v>
      </c>
      <c r="C75" s="87">
        <v>87484</v>
      </c>
      <c r="D75" s="88" t="s">
        <v>171</v>
      </c>
      <c r="E75" s="87" t="s">
        <v>107</v>
      </c>
      <c r="F75" s="87">
        <v>1</v>
      </c>
      <c r="G75" s="87" t="s">
        <v>108</v>
      </c>
      <c r="H75" s="87">
        <v>206999.99999999997</v>
      </c>
      <c r="I75" s="87">
        <v>0</v>
      </c>
      <c r="J75" s="87">
        <v>6830999.9999999991</v>
      </c>
      <c r="K75" s="87">
        <v>0</v>
      </c>
      <c r="L75" s="87">
        <v>9000</v>
      </c>
      <c r="M75" s="87">
        <v>18000</v>
      </c>
      <c r="N75" s="87">
        <v>0</v>
      </c>
      <c r="O75" s="89">
        <v>0</v>
      </c>
      <c r="P75" s="89">
        <v>180000</v>
      </c>
      <c r="Q75" s="87">
        <v>0</v>
      </c>
      <c r="R75" s="90">
        <v>0</v>
      </c>
      <c r="S75" s="90">
        <v>0</v>
      </c>
      <c r="T75" s="90">
        <v>0</v>
      </c>
      <c r="U75" s="90">
        <v>0</v>
      </c>
      <c r="V75" s="90">
        <v>0</v>
      </c>
      <c r="W75" s="90">
        <v>0</v>
      </c>
      <c r="X75" s="90" t="s">
        <v>108</v>
      </c>
      <c r="Y75" s="90" t="s">
        <v>108</v>
      </c>
      <c r="Z75" s="90" t="s">
        <v>108</v>
      </c>
      <c r="AA75" s="90" t="s">
        <v>108</v>
      </c>
      <c r="AB75" s="90"/>
      <c r="AC75" s="87">
        <v>0</v>
      </c>
      <c r="AD75" s="87">
        <v>0</v>
      </c>
      <c r="AE75" s="87">
        <v>0</v>
      </c>
      <c r="AF75" s="87">
        <v>0</v>
      </c>
      <c r="AG75" s="87">
        <v>0</v>
      </c>
      <c r="AH75" s="87">
        <v>0</v>
      </c>
      <c r="AI75" s="87">
        <v>0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4</v>
      </c>
      <c r="AU75" s="87">
        <v>4</v>
      </c>
      <c r="AV75" s="87">
        <v>4</v>
      </c>
      <c r="AW75" s="87">
        <v>4</v>
      </c>
      <c r="AX75" s="87">
        <v>4</v>
      </c>
      <c r="AY75" s="87">
        <v>4</v>
      </c>
      <c r="AZ75" s="87">
        <v>4</v>
      </c>
      <c r="BA75" s="87">
        <v>4</v>
      </c>
      <c r="BB75" s="87">
        <v>4</v>
      </c>
      <c r="BC75" s="87">
        <v>4</v>
      </c>
      <c r="BD75" s="87">
        <v>4</v>
      </c>
      <c r="BE75" s="87">
        <v>4</v>
      </c>
      <c r="BF75" s="87">
        <v>4</v>
      </c>
      <c r="BG75" s="87">
        <v>3</v>
      </c>
      <c r="BH75" s="87">
        <v>3</v>
      </c>
      <c r="BI75" s="87">
        <v>3</v>
      </c>
      <c r="BJ75" s="87">
        <v>3</v>
      </c>
      <c r="BK75" s="87">
        <v>3</v>
      </c>
      <c r="BL75" s="87">
        <v>3</v>
      </c>
      <c r="BM75" s="87">
        <v>3</v>
      </c>
      <c r="BN75" s="87">
        <v>3</v>
      </c>
      <c r="BO75" s="87">
        <v>3</v>
      </c>
      <c r="BP75" s="87">
        <v>3</v>
      </c>
      <c r="BQ75" s="87">
        <v>3</v>
      </c>
      <c r="BR75" s="87">
        <v>3</v>
      </c>
      <c r="BS75" s="87">
        <v>3</v>
      </c>
      <c r="BT75" s="87">
        <v>3</v>
      </c>
      <c r="BU75" s="87">
        <v>3</v>
      </c>
      <c r="BV75" s="87">
        <v>2</v>
      </c>
      <c r="BW75" s="87">
        <v>2</v>
      </c>
      <c r="BX75" s="91">
        <v>2</v>
      </c>
      <c r="BY75" s="18"/>
      <c r="BZ75" s="10"/>
      <c r="CA75" s="11"/>
      <c r="CB75" s="6"/>
      <c r="CC75" s="14"/>
      <c r="CD75" s="6"/>
      <c r="CE75" s="7">
        <v>9.9999999999999995E-7</v>
      </c>
      <c r="CF75" s="7">
        <v>0</v>
      </c>
      <c r="CG75" s="7">
        <v>1</v>
      </c>
      <c r="CH75" s="7">
        <v>1</v>
      </c>
      <c r="CI75" s="92">
        <v>1</v>
      </c>
      <c r="CJ75" s="92">
        <v>1</v>
      </c>
      <c r="CK75" s="7">
        <v>30</v>
      </c>
      <c r="CL75" s="92" t="s">
        <v>109</v>
      </c>
      <c r="CM75" s="7">
        <v>20</v>
      </c>
      <c r="CN75" s="6"/>
      <c r="CO75" s="93">
        <v>0.38348249442368521</v>
      </c>
      <c r="CP75" s="93">
        <v>2.8333333333333335</v>
      </c>
      <c r="CQ75" s="93">
        <v>0.13534676273777124</v>
      </c>
      <c r="CR75" s="94">
        <v>20</v>
      </c>
      <c r="CS75" s="6"/>
      <c r="CT75" s="7">
        <v>0</v>
      </c>
      <c r="CU75" s="6"/>
      <c r="CV75" s="94">
        <v>70</v>
      </c>
    </row>
    <row r="76" spans="2:100" ht="15.75" thickBot="1" x14ac:dyDescent="0.3">
      <c r="B76" s="48">
        <f ca="1">IF(C76="","",MAX(B$7:$C75)+1)</f>
        <v>73</v>
      </c>
      <c r="C76" s="87">
        <v>74875</v>
      </c>
      <c r="D76" s="88" t="s">
        <v>184</v>
      </c>
      <c r="E76" s="87" t="s">
        <v>107</v>
      </c>
      <c r="F76" s="87">
        <v>1</v>
      </c>
      <c r="G76" s="87" t="s">
        <v>108</v>
      </c>
      <c r="H76" s="87">
        <v>138000</v>
      </c>
      <c r="I76" s="87">
        <v>0</v>
      </c>
      <c r="J76" s="87">
        <v>1518000</v>
      </c>
      <c r="K76" s="87">
        <v>1</v>
      </c>
      <c r="L76" s="87">
        <v>6000</v>
      </c>
      <c r="M76" s="87">
        <v>12000</v>
      </c>
      <c r="N76" s="87">
        <v>0</v>
      </c>
      <c r="O76" s="89">
        <v>0</v>
      </c>
      <c r="P76" s="89">
        <v>120000</v>
      </c>
      <c r="Q76" s="87">
        <v>0</v>
      </c>
      <c r="R76" s="90">
        <v>0</v>
      </c>
      <c r="S76" s="90">
        <v>0</v>
      </c>
      <c r="T76" s="90">
        <v>0</v>
      </c>
      <c r="U76" s="90">
        <v>0</v>
      </c>
      <c r="V76" s="90">
        <v>0</v>
      </c>
      <c r="W76" s="90">
        <v>0</v>
      </c>
      <c r="X76" s="90" t="s">
        <v>108</v>
      </c>
      <c r="Y76" s="90" t="s">
        <v>108</v>
      </c>
      <c r="Z76" s="90" t="s">
        <v>108</v>
      </c>
      <c r="AA76" s="90" t="s">
        <v>108</v>
      </c>
      <c r="AB76" s="90"/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0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1</v>
      </c>
      <c r="AY76" s="87">
        <v>1</v>
      </c>
      <c r="AZ76" s="87">
        <v>1</v>
      </c>
      <c r="BA76" s="87">
        <v>1</v>
      </c>
      <c r="BB76" s="87">
        <v>1</v>
      </c>
      <c r="BC76" s="87">
        <v>1</v>
      </c>
      <c r="BD76" s="87">
        <v>1</v>
      </c>
      <c r="BE76" s="87">
        <v>1</v>
      </c>
      <c r="BF76" s="87">
        <v>1</v>
      </c>
      <c r="BG76" s="87">
        <v>1</v>
      </c>
      <c r="BH76" s="87">
        <v>1</v>
      </c>
      <c r="BI76" s="87">
        <v>1</v>
      </c>
      <c r="BJ76" s="87">
        <v>1</v>
      </c>
      <c r="BK76" s="87">
        <v>1</v>
      </c>
      <c r="BL76" s="87">
        <v>1</v>
      </c>
      <c r="BM76" s="87">
        <v>1</v>
      </c>
      <c r="BN76" s="87">
        <v>1</v>
      </c>
      <c r="BO76" s="87">
        <v>1</v>
      </c>
      <c r="BP76" s="87">
        <v>1</v>
      </c>
      <c r="BQ76" s="87">
        <v>1</v>
      </c>
      <c r="BR76" s="87">
        <v>1</v>
      </c>
      <c r="BS76" s="87">
        <v>1</v>
      </c>
      <c r="BT76" s="87">
        <v>1</v>
      </c>
      <c r="BU76" s="87">
        <v>1</v>
      </c>
      <c r="BV76" s="87">
        <v>1</v>
      </c>
      <c r="BW76" s="87">
        <v>1</v>
      </c>
      <c r="BX76" s="91">
        <v>0</v>
      </c>
      <c r="BY76" s="18"/>
      <c r="BZ76" s="10"/>
      <c r="CA76" s="11"/>
      <c r="CB76" s="6"/>
      <c r="CC76" s="14"/>
      <c r="CD76" s="6"/>
      <c r="CE76" s="7">
        <v>9.9999999999999995E-7</v>
      </c>
      <c r="CF76" s="7">
        <v>0</v>
      </c>
      <c r="CG76" s="7">
        <v>1</v>
      </c>
      <c r="CH76" s="7">
        <v>1</v>
      </c>
      <c r="CI76" s="92">
        <v>1</v>
      </c>
      <c r="CJ76" s="92">
        <v>0</v>
      </c>
      <c r="CK76" s="7">
        <v>20</v>
      </c>
      <c r="CL76" s="92" t="s">
        <v>109</v>
      </c>
      <c r="CM76" s="7">
        <v>20</v>
      </c>
      <c r="CN76" s="6"/>
      <c r="CO76" s="93">
        <v>0.23570226039551564</v>
      </c>
      <c r="CP76" s="93">
        <v>0.94444444444444442</v>
      </c>
      <c r="CQ76" s="93">
        <v>0.24956709924231069</v>
      </c>
      <c r="CR76" s="94">
        <v>20</v>
      </c>
      <c r="CS76" s="6"/>
      <c r="CT76" s="7">
        <v>10</v>
      </c>
      <c r="CU76" s="6"/>
      <c r="CV76" s="94">
        <v>70</v>
      </c>
    </row>
    <row r="77" spans="2:100" ht="15.75" thickBot="1" x14ac:dyDescent="0.3">
      <c r="B77" s="48">
        <f ca="1">IF(C77="","",MAX(B$7:$C76)+1)</f>
        <v>75</v>
      </c>
      <c r="C77" s="87">
        <v>75622</v>
      </c>
      <c r="D77" s="88" t="s">
        <v>186</v>
      </c>
      <c r="E77" s="87" t="s">
        <v>107</v>
      </c>
      <c r="F77" s="87">
        <v>1</v>
      </c>
      <c r="G77" s="87" t="s">
        <v>108</v>
      </c>
      <c r="H77" s="87">
        <v>69000</v>
      </c>
      <c r="I77" s="87">
        <v>0</v>
      </c>
      <c r="J77" s="87">
        <v>759000</v>
      </c>
      <c r="K77" s="87">
        <v>1</v>
      </c>
      <c r="L77" s="87">
        <v>3000</v>
      </c>
      <c r="M77" s="87">
        <v>6000</v>
      </c>
      <c r="N77" s="87">
        <v>0</v>
      </c>
      <c r="O77" s="89">
        <v>0</v>
      </c>
      <c r="P77" s="89">
        <v>60000</v>
      </c>
      <c r="Q77" s="87">
        <v>0</v>
      </c>
      <c r="R77" s="90">
        <v>0</v>
      </c>
      <c r="S77" s="90">
        <v>0</v>
      </c>
      <c r="T77" s="90">
        <v>0</v>
      </c>
      <c r="U77" s="90">
        <v>0</v>
      </c>
      <c r="V77" s="90">
        <v>0</v>
      </c>
      <c r="W77" s="90">
        <v>0</v>
      </c>
      <c r="X77" s="90" t="s">
        <v>108</v>
      </c>
      <c r="Y77" s="90" t="s">
        <v>108</v>
      </c>
      <c r="Z77" s="90" t="s">
        <v>108</v>
      </c>
      <c r="AA77" s="90" t="s">
        <v>108</v>
      </c>
      <c r="AB77" s="90"/>
      <c r="AC77" s="87">
        <v>0</v>
      </c>
      <c r="AD77" s="87">
        <v>0</v>
      </c>
      <c r="AE77" s="87">
        <v>0</v>
      </c>
      <c r="AF77" s="87">
        <v>0</v>
      </c>
      <c r="AG77" s="87">
        <v>0</v>
      </c>
      <c r="AH77" s="87">
        <v>0</v>
      </c>
      <c r="AI77" s="87">
        <v>0</v>
      </c>
      <c r="AJ77" s="87">
        <v>0</v>
      </c>
      <c r="AK77" s="87">
        <v>0</v>
      </c>
      <c r="AL77" s="87">
        <v>0</v>
      </c>
      <c r="AM77" s="87">
        <v>0</v>
      </c>
      <c r="AN77" s="87">
        <v>0</v>
      </c>
      <c r="AO77" s="87">
        <v>0</v>
      </c>
      <c r="AP77" s="87">
        <v>0</v>
      </c>
      <c r="AQ77" s="87">
        <v>0</v>
      </c>
      <c r="AR77" s="87">
        <v>5</v>
      </c>
      <c r="AS77" s="87">
        <v>5</v>
      </c>
      <c r="AT77" s="87">
        <v>5</v>
      </c>
      <c r="AU77" s="87">
        <v>5</v>
      </c>
      <c r="AV77" s="87">
        <v>5</v>
      </c>
      <c r="AW77" s="87">
        <v>5</v>
      </c>
      <c r="AX77" s="87">
        <v>5</v>
      </c>
      <c r="AY77" s="87">
        <v>1</v>
      </c>
      <c r="AZ77" s="87">
        <v>1</v>
      </c>
      <c r="BA77" s="87">
        <v>1</v>
      </c>
      <c r="BB77" s="87">
        <v>1</v>
      </c>
      <c r="BC77" s="87">
        <v>1</v>
      </c>
      <c r="BD77" s="87">
        <v>1</v>
      </c>
      <c r="BE77" s="87">
        <v>1</v>
      </c>
      <c r="BF77" s="87">
        <v>1</v>
      </c>
      <c r="BG77" s="87">
        <v>1</v>
      </c>
      <c r="BH77" s="87">
        <v>1</v>
      </c>
      <c r="BI77" s="87">
        <v>1</v>
      </c>
      <c r="BJ77" s="87">
        <v>1</v>
      </c>
      <c r="BK77" s="87">
        <v>1</v>
      </c>
      <c r="BL77" s="87">
        <v>1</v>
      </c>
      <c r="BM77" s="87">
        <v>1</v>
      </c>
      <c r="BN77" s="87">
        <v>1</v>
      </c>
      <c r="BO77" s="87">
        <v>1</v>
      </c>
      <c r="BP77" s="87">
        <v>1</v>
      </c>
      <c r="BQ77" s="87">
        <v>1</v>
      </c>
      <c r="BR77" s="87">
        <v>1</v>
      </c>
      <c r="BS77" s="87">
        <v>1</v>
      </c>
      <c r="BT77" s="87">
        <v>1</v>
      </c>
      <c r="BU77" s="87">
        <v>1</v>
      </c>
      <c r="BV77" s="87">
        <v>1</v>
      </c>
      <c r="BW77" s="87">
        <v>1</v>
      </c>
      <c r="BX77" s="91">
        <v>0</v>
      </c>
      <c r="BY77" s="18"/>
      <c r="BZ77" s="10"/>
      <c r="CA77" s="11"/>
      <c r="CB77" s="6"/>
      <c r="CC77" s="14"/>
      <c r="CD77" s="6"/>
      <c r="CE77" s="7">
        <v>9.9999999999999995E-7</v>
      </c>
      <c r="CF77" s="7">
        <v>0</v>
      </c>
      <c r="CG77" s="7">
        <v>1</v>
      </c>
      <c r="CH77" s="7">
        <v>1</v>
      </c>
      <c r="CI77" s="92">
        <v>1</v>
      </c>
      <c r="CJ77" s="92">
        <v>0</v>
      </c>
      <c r="CK77" s="7">
        <v>20</v>
      </c>
      <c r="CL77" s="92" t="s">
        <v>109</v>
      </c>
      <c r="CM77" s="7">
        <v>20</v>
      </c>
      <c r="CN77" s="6"/>
      <c r="CO77" s="93">
        <v>0.23570226039551564</v>
      </c>
      <c r="CP77" s="93">
        <v>0.94444444444444442</v>
      </c>
      <c r="CQ77" s="93">
        <v>0.24956709924231069</v>
      </c>
      <c r="CR77" s="94">
        <v>20</v>
      </c>
      <c r="CS77" s="6"/>
      <c r="CT77" s="7">
        <v>10</v>
      </c>
      <c r="CU77" s="6"/>
      <c r="CV77" s="94">
        <v>70</v>
      </c>
    </row>
  </sheetData>
  <sortState xmlns:xlrd2="http://schemas.microsoft.com/office/spreadsheetml/2017/richdata2" ref="B2:CV77">
    <sortCondition descending="1" ref="CV2:CV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Mora Gutierrez</dc:creator>
  <cp:lastModifiedBy>Luis Alberto Mora Gutierrez</cp:lastModifiedBy>
  <dcterms:created xsi:type="dcterms:W3CDTF">2025-03-29T20:07:24Z</dcterms:created>
  <dcterms:modified xsi:type="dcterms:W3CDTF">2025-03-29T20:10:19Z</dcterms:modified>
</cp:coreProperties>
</file>